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<sst xmlns="http://schemas.openxmlformats.org/spreadsheetml/2006/main" count="315" uniqueCount="254">
  <si>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</si>
  <si>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</si>
  <si>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</si>
  <si>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</si>
  <si>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</si>
  <si>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</si>
  <si>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</si>
  <si>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</si>
  <si>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</si>
  <si>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</si>
  <si>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</si>
  <si>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</si>
  <si>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</si>
  <si>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</si>
  <si>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</si>
  <si>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</si>
  <si>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</si>
  <si>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</si>
  <si>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</si>
  <si>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</si>
  <si>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</si>
  <si>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</si>
  <si>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</si>
  <si>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</si>
  <si>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</si>
  <si>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</si>
  <si>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</si>
  <si>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</si>
  <si>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</si>
  <si>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</si>
  <si>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</si>
  <si>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</si>
  <si>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</si>
  <si>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</si>
  <si>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</si>
  <si>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</si>
  <si>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</si>
  <si>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</si>
  <si>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</si>
  <si>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</si>
  <si>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</si>
  <si>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</si>
  <si>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</si>
  <si>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</si>
  <si>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</si>
  <si>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</si>
  <si>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</si>
  <si>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</si>
  <si>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</si>
  <si>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</si>
  <si>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</si>
  <si>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</si>
  <si>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</si>
  <si>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</si>
  <si>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</si>
  <si>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</si>
  <si>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</si>
  <si>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</si>
  <si>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</si>
  <si>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</si>
  <si>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</si>
  <si>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</si>
  <si>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</si>
  <si>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</si>
  <si>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</si>
  <si>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</si>
  <si>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</si>
  <si>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</si>
  <si>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</si>
  <si>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</si>
  <si>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</si>
  <si>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</si>
  <si>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</si>
  <si>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</si>
  <si>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</si>
  <si>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</si>
  <si>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</si>
  <si>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</si>
  <si>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</si>
  <si>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</si>
  <si>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</si>
  <si>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</si>
  <si>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</si>
  <si>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</si>
  <si>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</si>
  <si>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</si>
  <si>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</si>
  <si>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</si>
  <si>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</si>
  <si>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</si>
  <si>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</si>
  <si>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</si>
  <si>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</si>
  <si>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</si>
  <si>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</si>
  <si>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</si>
  <si>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</si>
  <si>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</si>
  <si>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</si>
  <si>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</si>
  <si>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</si>
  <si>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</si>
  <si>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</si>
  <si>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</si>
  <si>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</si>
  <si>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</si>
  <si>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</si>
  <si>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</si>
  <si>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</si>
  <si>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</si>
  <si>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</si>
  <si>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</si>
  <si>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</si>
  <si>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</si>
  <si>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</si>
  <si>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</si>
  <si>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</si>
  <si>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</si>
  <si>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</si>
  <si>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</si>
  <si>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</si>
  <si>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</si>
  <si>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</si>
  <si>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</si>
  <si>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</si>
  <si>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</si>
  <si>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</si>
  <si>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</si>
  <si>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</si>
  <si>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</si>
  <si>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</si>
  <si>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</si>
  <si>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</si>
  <si>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</si>
  <si>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</si>
  <si>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</si>
  <si>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</si>
  <si>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</si>
  <si>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</si>
  <si>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</si>
  <si>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</si>
  <si>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</si>
  <si>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</si>
  <si>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</si>
  <si>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</si>
  <si>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</si>
  <si>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</si>
  <si>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</si>
  <si>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</si>
  <si>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</si>
  <si>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</si>
  <si>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</si>
  <si>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</si>
  <si>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</si>
  <si>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</si>
  <si>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</si>
  <si>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</si>
  <si>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</si>
  <si>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</si>
  <si>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</si>
  <si>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</si>
  <si>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</si>
  <si>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</si>
  <si>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</si>
  <si>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</si>
  <si>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</si>
  <si>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</si>
  <si>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</si>
  <si>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</si>
  <si>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</si>
  <si>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</si>
  <si>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</si>
  <si>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</si>
  <si>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</si>
  <si>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</si>
  <si>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</si>
  <si>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</si>
  <si>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</si>
  <si>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</si>
  <si>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</si>
  <si>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</si>
  <si>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</si>
  <si>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</si>
  <si>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</si>
  <si>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</si>
  <si>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</si>
  <si>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</si>
  <si>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</si>
  <si>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</si>
  <si>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</si>
  <si>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</si>
  <si>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</si>
  <si>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</si>
  <si>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</si>
  <si>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</si>
  <si>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</si>
  <si>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</si>
  <si>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</si>
  <si>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</si>
  <si>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</si>
  <si>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</si>
  <si>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</si>
  <si>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</si>
  <si>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</si>
  <si>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</si>
  <si>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</si>
  <si>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</si>
  <si>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</si>
  <si>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</si>
  <si>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</si>
  <si>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</si>
  <si>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</si>
  <si>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</si>
  <si>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</si>
  <si>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</si>
  <si>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</si>
  <si>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</si>
  <si>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</si>
  <si>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</si>
  <si>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</si>
  <si>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</si>
  <si>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</si>
  <si>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</si>
  <si>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</si>
  <si>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</si>
  <si>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</si>
  <si>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</si>
  <si>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</si>
  <si>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</si>
  <si>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</si>
  <si>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</si>
  <si>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</si>
  <si>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</si>
  <si>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</si>
  <si>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</si>
  <si>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</si>
  <si>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</si>
  <si>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</si>
  <si>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</si>
  <si>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</si>
  <si>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</si>
  <si>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</si>
  <si>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</si>
  <si>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</si>
  <si>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Г.М. Дрок</t>
  </si>
  <si>
    <t>В.В. Хомяк</t>
  </si>
  <si>
    <t>0 (522) 32-18-35</t>
  </si>
  <si>
    <t>stat@kr.court.gov.ua</t>
  </si>
  <si>
    <t>15 липня 2016 року</t>
  </si>
  <si>
    <t>перше півріччя 2016 року</t>
  </si>
  <si>
    <t>ТУ ДСА України в Кiровоградській областi</t>
  </si>
  <si>
    <t xml:space="preserve">Місцезнаходження: </t>
  </si>
  <si>
    <t>м.Кропивницький, вул. Велика Перспективна, 40</t>
  </si>
  <si>
    <t>0 (522) 32-18-24</t>
  </si>
</sst>
</file>

<file path=xl/styles.xml><?xml version="1.0" encoding="utf-8"?>
<styleSheet xmlns="http://schemas.openxmlformats.org/spreadsheetml/2006/main">
  <numFmts count="54">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70">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1" fillId="17" borderId="0" applyNumberFormat="0" applyBorder="0" applyAlignment="0" applyProtection="0"/>
    <xf numFmtId="0" fontId="61" fillId="11" borderId="0" applyNumberFormat="0" applyBorder="0" applyAlignment="0" applyProtection="0"/>
    <xf numFmtId="0" fontId="61" fillId="14" borderId="0" applyNumberFormat="0" applyBorder="0" applyAlignment="0" applyProtection="0"/>
    <xf numFmtId="0" fontId="61" fillId="18" borderId="0" applyNumberFormat="0" applyBorder="0" applyAlignment="0" applyProtection="0"/>
    <xf numFmtId="0" fontId="61" fillId="16" borderId="0" applyNumberFormat="0" applyBorder="0" applyAlignment="0" applyProtection="0"/>
    <xf numFmtId="0" fontId="61"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61" fillId="25"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18" borderId="0" applyNumberFormat="0" applyBorder="0" applyAlignment="0" applyProtection="0"/>
    <xf numFmtId="0" fontId="61" fillId="16" borderId="0" applyNumberFormat="0" applyBorder="0" applyAlignment="0" applyProtection="0"/>
    <xf numFmtId="0" fontId="61"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2" fillId="0" borderId="10" applyNumberFormat="0" applyFill="0" applyAlignment="0" applyProtection="0"/>
    <xf numFmtId="0" fontId="63" fillId="0" borderId="4" applyNumberFormat="0" applyFill="0" applyAlignment="0" applyProtection="0"/>
    <xf numFmtId="0" fontId="64" fillId="0" borderId="11" applyNumberFormat="0" applyFill="0" applyAlignment="0" applyProtection="0"/>
    <xf numFmtId="0" fontId="64" fillId="0" borderId="0" applyNumberFormat="0" applyFill="0" applyBorder="0" applyAlignment="0" applyProtection="0"/>
    <xf numFmtId="0" fontId="0" fillId="0" borderId="0">
      <alignment/>
      <protection/>
    </xf>
    <xf numFmtId="0" fontId="65" fillId="0" borderId="12" applyNumberFormat="0" applyFill="0" applyAlignment="0" applyProtection="0"/>
    <xf numFmtId="0" fontId="66" fillId="24" borderId="2" applyNumberFormat="0" applyAlignment="0" applyProtection="0"/>
    <xf numFmtId="0" fontId="67"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3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7" fillId="8" borderId="0" applyNumberFormat="0" applyBorder="0" applyAlignment="0" applyProtection="0"/>
  </cellStyleXfs>
  <cellXfs count="363">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3" xfId="0" applyFont="1" applyFill="1" applyBorder="1" applyAlignment="1">
      <alignment horizontal="center" vertical="center"/>
    </xf>
    <xf numFmtId="0" fontId="35" fillId="0" borderId="0" xfId="0" applyFont="1" applyFill="1" applyAlignment="1">
      <alignment/>
    </xf>
    <xf numFmtId="1" fontId="34" fillId="0" borderId="13" xfId="0" applyNumberFormat="1" applyFont="1" applyFill="1" applyBorder="1" applyAlignment="1">
      <alignment horizontal="center" vertical="center" wrapText="1"/>
    </xf>
    <xf numFmtId="0" fontId="33" fillId="0" borderId="16" xfId="0" applyFont="1" applyBorder="1" applyAlignment="1">
      <alignment horizontal="center" vertical="center" wrapText="1"/>
    </xf>
    <xf numFmtId="0" fontId="33" fillId="0" borderId="13"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32" fillId="0" borderId="13" xfId="0" applyFont="1" applyBorder="1" applyAlignment="1">
      <alignment horizontal="center" vertical="center" wrapText="1"/>
    </xf>
    <xf numFmtId="0" fontId="32"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3" xfId="0" applyFont="1" applyFill="1" applyBorder="1" applyAlignment="1">
      <alignment horizontal="center" vertical="center" wrapText="1"/>
    </xf>
    <xf numFmtId="1" fontId="20" fillId="0" borderId="13" xfId="0" applyNumberFormat="1" applyFont="1" applyFill="1" applyBorder="1" applyAlignment="1" applyProtection="1">
      <alignment horizontal="center" vertical="center" wrapText="1"/>
      <protection locked="0"/>
    </xf>
    <xf numFmtId="0" fontId="40" fillId="0" borderId="14"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5"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32"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3" xfId="0" applyNumberFormat="1" applyFont="1" applyFill="1" applyBorder="1" applyAlignment="1">
      <alignment horizontal="center" vertical="center" wrapText="1"/>
    </xf>
    <xf numFmtId="0" fontId="20" fillId="0" borderId="13" xfId="95" applyFont="1" applyFill="1" applyBorder="1" applyAlignment="1">
      <alignment horizontal="center" vertical="center" wrapText="1"/>
      <protection/>
    </xf>
    <xf numFmtId="1" fontId="21" fillId="0" borderId="13" xfId="0" applyNumberFormat="1" applyFont="1" applyFill="1" applyBorder="1" applyAlignment="1" applyProtection="1">
      <alignment horizontal="center" vertical="center" wrapText="1"/>
      <protection locked="0"/>
    </xf>
    <xf numFmtId="1" fontId="21" fillId="0" borderId="13" xfId="0" applyNumberFormat="1" applyFont="1" applyFill="1" applyBorder="1" applyAlignment="1" applyProtection="1">
      <alignment horizontal="center" vertical="center" wrapText="1"/>
      <protection locked="0"/>
    </xf>
    <xf numFmtId="1" fontId="20" fillId="0" borderId="13" xfId="96" applyNumberFormat="1" applyFont="1" applyFill="1" applyBorder="1" applyAlignment="1" applyProtection="1">
      <alignment horizontal="center" vertical="center" wrapText="1"/>
      <protection locked="0"/>
    </xf>
    <xf numFmtId="1" fontId="20" fillId="0" borderId="20" xfId="0" applyNumberFormat="1" applyFont="1" applyFill="1" applyBorder="1" applyAlignment="1" applyProtection="1">
      <alignment horizontal="center" vertical="center" wrapText="1"/>
      <protection locked="0"/>
    </xf>
    <xf numFmtId="0" fontId="20" fillId="0" borderId="13" xfId="95" applyFont="1" applyFill="1" applyBorder="1" applyAlignment="1">
      <alignment horizontal="center" vertical="center"/>
      <protection/>
    </xf>
    <xf numFmtId="1" fontId="20" fillId="0" borderId="13" xfId="95" applyNumberFormat="1" applyFont="1" applyFill="1" applyBorder="1" applyAlignment="1">
      <alignment horizontal="center" vertical="center" wrapText="1"/>
      <protection/>
    </xf>
    <xf numFmtId="0" fontId="68" fillId="0" borderId="0" xfId="95" applyFont="1">
      <alignment/>
      <protection/>
    </xf>
    <xf numFmtId="1" fontId="31" fillId="0" borderId="13" xfId="0" applyNumberFormat="1" applyFont="1" applyFill="1" applyBorder="1" applyAlignment="1">
      <alignment horizontal="center" vertical="center" wrapText="1"/>
    </xf>
    <xf numFmtId="0" fontId="51" fillId="0" borderId="13" xfId="0" applyFont="1" applyBorder="1" applyAlignment="1">
      <alignment horizontal="center" vertical="center" wrapText="1"/>
    </xf>
    <xf numFmtId="1" fontId="31" fillId="0" borderId="13" xfId="0" applyNumberFormat="1" applyFont="1" applyFill="1" applyBorder="1" applyAlignment="1">
      <alignment horizontal="center" vertical="center" wrapText="1"/>
    </xf>
    <xf numFmtId="0" fontId="31" fillId="0" borderId="13" xfId="0" applyFont="1" applyFill="1" applyBorder="1" applyAlignment="1">
      <alignment horizontal="center" vertical="center" wrapText="1"/>
    </xf>
    <xf numFmtId="0" fontId="31" fillId="0" borderId="13" xfId="95" applyFont="1" applyFill="1" applyBorder="1" applyAlignment="1">
      <alignment horizontal="center" vertical="center" wrapText="1"/>
      <protection/>
    </xf>
    <xf numFmtId="0" fontId="20" fillId="0" borderId="14" xfId="0" applyFont="1" applyFill="1" applyBorder="1" applyAlignment="1">
      <alignment/>
    </xf>
    <xf numFmtId="0" fontId="20" fillId="0" borderId="13" xfId="0" applyFont="1" applyFill="1" applyBorder="1" applyAlignment="1">
      <alignment horizontal="center" vertical="center" wrapText="1"/>
    </xf>
    <xf numFmtId="0" fontId="50" fillId="0" borderId="13" xfId="0" applyFont="1" applyBorder="1" applyAlignment="1">
      <alignment vertical="center"/>
    </xf>
    <xf numFmtId="0" fontId="59" fillId="0" borderId="13" xfId="0" applyFont="1" applyBorder="1" applyAlignment="1">
      <alignment horizontal="left" vertical="center" wrapText="1"/>
    </xf>
    <xf numFmtId="0" fontId="50" fillId="0" borderId="13" xfId="0" applyFont="1" applyBorder="1" applyAlignment="1">
      <alignment horizontal="left" vertical="center" wrapText="1"/>
    </xf>
    <xf numFmtId="0" fontId="33" fillId="0" borderId="13" xfId="0" applyFont="1" applyBorder="1" applyAlignment="1">
      <alignment horizontal="left" vertical="center" wrapText="1"/>
    </xf>
    <xf numFmtId="0" fontId="69" fillId="0" borderId="13"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14"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59" fillId="0" borderId="13" xfId="0" applyFont="1" applyBorder="1" applyAlignment="1">
      <alignment vertical="center" wrapText="1"/>
    </xf>
    <xf numFmtId="1" fontId="20" fillId="0" borderId="13"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20" fillId="0" borderId="13" xfId="96" applyNumberFormat="1" applyFont="1" applyFill="1" applyBorder="1" applyAlignment="1" applyProtection="1">
      <alignment horizontal="center" vertical="center" wrapText="1"/>
      <protection locked="0"/>
    </xf>
    <xf numFmtId="3" fontId="20" fillId="0" borderId="13" xfId="0" applyNumberFormat="1" applyFont="1" applyFill="1" applyBorder="1" applyAlignment="1" applyProtection="1">
      <alignment horizontal="center" vertical="center" wrapText="1"/>
      <protection locked="0"/>
    </xf>
    <xf numFmtId="3" fontId="20" fillId="0" borderId="13" xfId="0" applyNumberFormat="1"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20" xfId="0" applyFont="1" applyFill="1" applyBorder="1" applyAlignment="1">
      <alignment horizontal="center" vertical="center"/>
    </xf>
    <xf numFmtId="0" fontId="18" fillId="0" borderId="21" xfId="0" applyFont="1" applyFill="1" applyBorder="1" applyAlignment="1">
      <alignment horizontal="center" vertical="center"/>
    </xf>
    <xf numFmtId="0" fontId="30" fillId="0" borderId="0" xfId="0" applyFont="1" applyAlignment="1">
      <alignment horizontal="center"/>
    </xf>
    <xf numFmtId="0" fontId="25" fillId="0" borderId="13" xfId="0" applyFont="1" applyFill="1" applyBorder="1" applyAlignment="1">
      <alignment horizontal="center" vertical="center" wrapText="1"/>
    </xf>
    <xf numFmtId="0" fontId="18" fillId="0" borderId="13" xfId="0" applyFont="1" applyFill="1" applyBorder="1" applyAlignment="1">
      <alignment horizontal="center" vertical="center"/>
    </xf>
    <xf numFmtId="0" fontId="44" fillId="0" borderId="13" xfId="0" applyFont="1" applyFill="1" applyBorder="1" applyAlignment="1">
      <alignment horizontal="left" vertical="center" wrapText="1"/>
    </xf>
    <xf numFmtId="0" fontId="18" fillId="0" borderId="16"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13" xfId="0" applyFont="1" applyFill="1" applyBorder="1" applyAlignment="1">
      <alignment vertical="center" wrapText="1"/>
    </xf>
    <xf numFmtId="0" fontId="24" fillId="0" borderId="21" xfId="0" applyFont="1" applyFill="1" applyBorder="1" applyAlignment="1">
      <alignment horizontal="left"/>
    </xf>
    <xf numFmtId="0" fontId="20" fillId="0" borderId="16" xfId="0" applyFont="1" applyBorder="1" applyAlignment="1">
      <alignment horizontal="center" vertical="center" textRotation="90"/>
    </xf>
    <xf numFmtId="0" fontId="20" fillId="0" borderId="19" xfId="0" applyFont="1" applyBorder="1" applyAlignment="1">
      <alignment horizontal="center" vertical="center" textRotation="90"/>
    </xf>
    <xf numFmtId="0" fontId="20" fillId="0" borderId="18" xfId="0" applyFont="1" applyBorder="1" applyAlignment="1">
      <alignment horizontal="center" vertical="center" textRotation="90"/>
    </xf>
    <xf numFmtId="0" fontId="18" fillId="0" borderId="20"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24" fillId="0" borderId="20" xfId="0" applyFont="1" applyFill="1" applyBorder="1" applyAlignment="1">
      <alignment horizontal="left"/>
    </xf>
    <xf numFmtId="0" fontId="18" fillId="0" borderId="13" xfId="0" applyFont="1" applyBorder="1" applyAlignment="1">
      <alignment horizontal="left" vertical="center" wrapText="1"/>
    </xf>
    <xf numFmtId="0" fontId="56" fillId="0" borderId="0" xfId="0" applyFont="1" applyAlignment="1">
      <alignment horizontal="center" vertical="center"/>
    </xf>
    <xf numFmtId="0" fontId="55" fillId="0" borderId="13" xfId="0" applyFont="1" applyFill="1" applyBorder="1" applyAlignment="1">
      <alignment horizontal="center" vertical="center" wrapText="1"/>
    </xf>
    <xf numFmtId="0" fontId="56" fillId="0" borderId="0" xfId="0" applyFont="1" applyBorder="1" applyAlignment="1">
      <alignment horizontal="center" vertical="center"/>
    </xf>
    <xf numFmtId="0" fontId="25" fillId="0" borderId="20" xfId="0" applyFont="1" applyBorder="1" applyAlignment="1">
      <alignment horizontal="center" vertical="center"/>
    </xf>
    <xf numFmtId="0" fontId="25" fillId="0" borderId="22" xfId="0" applyFont="1" applyBorder="1" applyAlignment="1">
      <alignment horizontal="center" vertical="center"/>
    </xf>
    <xf numFmtId="0" fontId="25" fillId="0" borderId="21" xfId="0" applyFont="1" applyBorder="1" applyAlignment="1">
      <alignment horizontal="center" vertical="center"/>
    </xf>
    <xf numFmtId="0" fontId="25" fillId="0" borderId="16" xfId="0" applyFont="1" applyFill="1" applyBorder="1" applyAlignment="1">
      <alignment horizontal="center" vertical="center" wrapText="1"/>
    </xf>
    <xf numFmtId="0" fontId="18" fillId="0" borderId="13" xfId="0" applyFont="1" applyFill="1" applyBorder="1" applyAlignment="1">
      <alignment horizontal="left" vertical="center" wrapText="1"/>
    </xf>
    <xf numFmtId="0" fontId="20" fillId="0" borderId="13" xfId="0" applyFont="1" applyFill="1" applyBorder="1" applyAlignment="1">
      <alignment horizontal="center" vertical="center" textRotation="90"/>
    </xf>
    <xf numFmtId="0" fontId="20" fillId="0" borderId="13" xfId="0" applyFont="1" applyBorder="1" applyAlignment="1">
      <alignment horizontal="center" vertical="center" textRotation="90"/>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1" fillId="0" borderId="23" xfId="0" applyFont="1" applyFill="1" applyBorder="1" applyAlignment="1">
      <alignment horizontal="center" vertical="center"/>
    </xf>
    <xf numFmtId="0" fontId="41" fillId="0" borderId="17" xfId="0" applyFont="1" applyFill="1" applyBorder="1" applyAlignment="1">
      <alignment horizontal="center" vertical="center"/>
    </xf>
    <xf numFmtId="0" fontId="41" fillId="0" borderId="24" xfId="0" applyFont="1" applyFill="1" applyBorder="1" applyAlignment="1">
      <alignment horizontal="center" vertical="center"/>
    </xf>
    <xf numFmtId="0" fontId="42" fillId="0" borderId="16"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56" fillId="0" borderId="0" xfId="0" applyFont="1" applyFill="1" applyBorder="1" applyAlignment="1">
      <alignment horizontal="center"/>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18" fillId="0" borderId="13"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16" xfId="90" applyFont="1" applyBorder="1" applyAlignment="1">
      <alignment horizontal="center" vertical="center" wrapText="1"/>
      <protection/>
    </xf>
    <xf numFmtId="0" fontId="32" fillId="0" borderId="19" xfId="90" applyFont="1" applyBorder="1" applyAlignment="1">
      <alignment horizontal="center" vertical="center" wrapText="1"/>
      <protection/>
    </xf>
    <xf numFmtId="0" fontId="32" fillId="0" borderId="18" xfId="90" applyFont="1" applyBorder="1" applyAlignment="1">
      <alignment horizontal="center" vertical="center" wrapText="1"/>
      <protection/>
    </xf>
    <xf numFmtId="0" fontId="51" fillId="0" borderId="18" xfId="0" applyFont="1" applyBorder="1" applyAlignment="1">
      <alignment horizontal="left" vertical="center" wrapText="1"/>
    </xf>
    <xf numFmtId="0" fontId="32" fillId="0" borderId="13" xfId="0" applyFont="1" applyBorder="1" applyAlignment="1">
      <alignment horizontal="center" vertical="center" wrapText="1"/>
    </xf>
    <xf numFmtId="0" fontId="0" fillId="0" borderId="0" xfId="0" applyBorder="1" applyAlignment="1">
      <alignment/>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18" xfId="0" applyFont="1" applyBorder="1" applyAlignment="1">
      <alignment horizontal="center" vertical="center" wrapText="1"/>
    </xf>
    <xf numFmtId="0" fontId="32" fillId="0" borderId="20" xfId="0" applyFont="1" applyBorder="1" applyAlignment="1">
      <alignment vertical="center" wrapText="1"/>
    </xf>
    <xf numFmtId="0" fontId="58" fillId="0" borderId="22" xfId="0" applyFont="1" applyBorder="1" applyAlignment="1">
      <alignment vertical="center"/>
    </xf>
    <xf numFmtId="0" fontId="58" fillId="0" borderId="21" xfId="0" applyFont="1" applyBorder="1" applyAlignment="1">
      <alignment vertical="center"/>
    </xf>
    <xf numFmtId="0" fontId="51" fillId="0" borderId="13" xfId="0" applyFont="1" applyBorder="1" applyAlignment="1">
      <alignment horizontal="left" vertical="center" wrapText="1"/>
    </xf>
    <xf numFmtId="0" fontId="51" fillId="0" borderId="20" xfId="0" applyFont="1" applyBorder="1" applyAlignment="1">
      <alignment horizontal="left" vertical="center" wrapText="1"/>
    </xf>
    <xf numFmtId="0" fontId="51" fillId="0" borderId="22" xfId="0" applyFont="1" applyBorder="1" applyAlignment="1">
      <alignment horizontal="left" vertical="center" wrapText="1"/>
    </xf>
    <xf numFmtId="0" fontId="51" fillId="0" borderId="21" xfId="0" applyFont="1" applyBorder="1" applyAlignment="1">
      <alignment horizontal="left" vertical="center" wrapText="1"/>
    </xf>
    <xf numFmtId="0" fontId="56" fillId="0" borderId="0" xfId="0" applyFont="1" applyAlignment="1">
      <alignment horizontal="center" vertical="center" wrapText="1"/>
    </xf>
    <xf numFmtId="0" fontId="52" fillId="0" borderId="25"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26" xfId="0" applyFont="1" applyBorder="1" applyAlignment="1">
      <alignment horizontal="center" vertical="center" wrapText="1"/>
    </xf>
    <xf numFmtId="0" fontId="32" fillId="0" borderId="21" xfId="0" applyFont="1" applyBorder="1" applyAlignment="1">
      <alignment horizontal="center" vertical="center" wrapText="1"/>
    </xf>
    <xf numFmtId="0" fontId="33" fillId="0" borderId="13" xfId="0" applyFont="1" applyBorder="1" applyAlignment="1">
      <alignment horizontal="center" vertical="center" textRotation="90" wrapText="1"/>
    </xf>
    <xf numFmtId="0" fontId="27" fillId="0" borderId="20" xfId="0" applyFont="1" applyFill="1" applyBorder="1" applyAlignment="1">
      <alignment horizontal="left" vertical="center" wrapText="1"/>
    </xf>
    <xf numFmtId="0" fontId="27" fillId="0" borderId="22"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54" fillId="0" borderId="20" xfId="0" applyFont="1" applyBorder="1" applyAlignment="1" applyProtection="1">
      <alignment horizontal="left" vertical="center" wrapText="1"/>
      <protection/>
    </xf>
    <xf numFmtId="0" fontId="54" fillId="0" borderId="22" xfId="0" applyFont="1" applyBorder="1" applyAlignment="1" applyProtection="1">
      <alignment horizontal="left" vertical="center" wrapText="1"/>
      <protection/>
    </xf>
    <xf numFmtId="0" fontId="54" fillId="0" borderId="21" xfId="0" applyFont="1" applyBorder="1" applyAlignment="1" applyProtection="1">
      <alignment horizontal="left" vertical="center" wrapText="1"/>
      <protection/>
    </xf>
    <xf numFmtId="0" fontId="32" fillId="0" borderId="17"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44" fillId="0" borderId="20"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1" xfId="0" applyFont="1" applyFill="1" applyBorder="1" applyAlignment="1">
      <alignment horizontal="left" vertical="center" wrapText="1"/>
    </xf>
    <xf numFmtId="0" fontId="44" fillId="0" borderId="20" xfId="0" applyFont="1" applyBorder="1" applyAlignment="1">
      <alignment horizontal="left" vertical="center" wrapText="1"/>
    </xf>
    <xf numFmtId="0" fontId="44" fillId="0" borderId="22" xfId="0" applyFont="1" applyBorder="1" applyAlignment="1">
      <alignment horizontal="left" vertical="center" wrapText="1"/>
    </xf>
    <xf numFmtId="0" fontId="44" fillId="0" borderId="21" xfId="0" applyFont="1" applyBorder="1" applyAlignment="1">
      <alignment horizontal="left" vertical="center" wrapText="1"/>
    </xf>
    <xf numFmtId="0" fontId="0" fillId="0" borderId="0" xfId="0" applyFont="1" applyFill="1" applyAlignment="1">
      <alignment horizontal="center"/>
    </xf>
    <xf numFmtId="0" fontId="20" fillId="0" borderId="13" xfId="0" applyFont="1" applyFill="1" applyBorder="1" applyAlignment="1">
      <alignment horizontal="center" vertical="center" textRotation="90" wrapText="1"/>
    </xf>
    <xf numFmtId="0" fontId="51" fillId="0" borderId="0" xfId="0" applyFont="1" applyAlignment="1">
      <alignment horizontal="left" vertical="center"/>
    </xf>
    <xf numFmtId="0" fontId="51" fillId="0" borderId="17" xfId="0" applyFont="1" applyBorder="1" applyAlignment="1">
      <alignment horizontal="left" vertical="center"/>
    </xf>
    <xf numFmtId="0" fontId="18" fillId="0" borderId="20"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54" fillId="0" borderId="20" xfId="0" applyFont="1" applyBorder="1" applyAlignment="1">
      <alignment horizontal="left" vertical="center" wrapText="1"/>
    </xf>
    <xf numFmtId="0" fontId="54" fillId="0" borderId="22" xfId="0" applyFont="1" applyBorder="1" applyAlignment="1">
      <alignment horizontal="left" vertical="center" wrapText="1"/>
    </xf>
    <xf numFmtId="0" fontId="54" fillId="0" borderId="21" xfId="0" applyFont="1" applyBorder="1" applyAlignment="1">
      <alignment horizontal="left" vertical="center" wrapText="1"/>
    </xf>
    <xf numFmtId="0" fontId="54" fillId="0" borderId="20" xfId="0" applyFont="1" applyFill="1" applyBorder="1" applyAlignment="1">
      <alignment horizontal="left" vertical="center" wrapText="1"/>
    </xf>
    <xf numFmtId="0" fontId="54" fillId="0" borderId="22" xfId="0" applyFont="1" applyFill="1" applyBorder="1" applyAlignment="1">
      <alignment horizontal="left" vertical="center" wrapText="1"/>
    </xf>
    <xf numFmtId="0" fontId="54" fillId="0" borderId="21" xfId="0" applyFont="1" applyFill="1" applyBorder="1" applyAlignment="1">
      <alignment horizontal="left" vertical="center" wrapText="1"/>
    </xf>
    <xf numFmtId="16" fontId="27" fillId="0" borderId="20" xfId="0" applyNumberFormat="1" applyFont="1" applyFill="1" applyBorder="1" applyAlignment="1">
      <alignment horizontal="left" vertical="center" wrapText="1"/>
    </xf>
    <xf numFmtId="16" fontId="27" fillId="0" borderId="22" xfId="0" applyNumberFormat="1" applyFont="1" applyFill="1" applyBorder="1" applyAlignment="1">
      <alignment horizontal="left" vertical="center" wrapText="1"/>
    </xf>
    <xf numFmtId="16" fontId="27" fillId="0" borderId="21" xfId="0" applyNumberFormat="1" applyFont="1" applyFill="1" applyBorder="1" applyAlignment="1">
      <alignment horizontal="left" vertical="center" wrapText="1"/>
    </xf>
    <xf numFmtId="0" fontId="19" fillId="0" borderId="13" xfId="0" applyFont="1" applyFill="1" applyBorder="1" applyAlignment="1">
      <alignment horizontal="center" vertical="center" textRotation="90" wrapText="1"/>
    </xf>
    <xf numFmtId="0" fontId="45" fillId="0" borderId="20"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21" xfId="0" applyFont="1" applyFill="1" applyBorder="1" applyAlignment="1">
      <alignment horizontal="left" vertical="center" wrapText="1"/>
    </xf>
    <xf numFmtId="16" fontId="18" fillId="0" borderId="20"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16" fontId="18" fillId="0" borderId="21"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2" xfId="0" applyFont="1" applyBorder="1" applyAlignment="1">
      <alignment horizontal="left" vertical="center" wrapText="1"/>
    </xf>
    <xf numFmtId="0" fontId="18" fillId="0" borderId="21" xfId="0" applyFont="1" applyBorder="1" applyAlignment="1">
      <alignment horizontal="left" vertical="center" wrapText="1"/>
    </xf>
    <xf numFmtId="0" fontId="45" fillId="0" borderId="20" xfId="0" applyFont="1" applyBorder="1" applyAlignment="1" applyProtection="1">
      <alignment horizontal="left" vertical="center" wrapText="1"/>
      <protection/>
    </xf>
    <xf numFmtId="0" fontId="45" fillId="0" borderId="22" xfId="0" applyFont="1" applyBorder="1" applyAlignment="1" applyProtection="1">
      <alignment horizontal="left" vertical="center" wrapText="1"/>
      <protection/>
    </xf>
    <xf numFmtId="0" fontId="45" fillId="0" borderId="21" xfId="0" applyFont="1" applyBorder="1" applyAlignment="1" applyProtection="1">
      <alignment horizontal="left" vertical="center" wrapText="1"/>
      <protection/>
    </xf>
    <xf numFmtId="0" fontId="47" fillId="0" borderId="25" xfId="0" applyFont="1" applyFill="1" applyBorder="1" applyAlignment="1">
      <alignment horizontal="center" vertical="center" wrapText="1"/>
    </xf>
    <xf numFmtId="0" fontId="47" fillId="0" borderId="26" xfId="0" applyFont="1" applyFill="1" applyBorder="1" applyAlignment="1">
      <alignment horizontal="center" vertical="center" wrapText="1"/>
    </xf>
    <xf numFmtId="0" fontId="47" fillId="0" borderId="23" xfId="0" applyFont="1" applyFill="1" applyBorder="1" applyAlignment="1">
      <alignment horizontal="center" vertical="center" wrapText="1"/>
    </xf>
    <xf numFmtId="0" fontId="47" fillId="0" borderId="24" xfId="0" applyFont="1" applyFill="1" applyBorder="1" applyAlignment="1">
      <alignment horizontal="center" vertical="center" wrapText="1"/>
    </xf>
    <xf numFmtId="0" fontId="18" fillId="0" borderId="0" xfId="0" applyFont="1" applyFill="1" applyBorder="1" applyAlignment="1">
      <alignment horizontal="center"/>
    </xf>
    <xf numFmtId="0" fontId="25" fillId="0" borderId="17" xfId="0" applyFont="1" applyBorder="1" applyAlignment="1">
      <alignment horizontal="center" vertical="center" wrapText="1"/>
    </xf>
    <xf numFmtId="0" fontId="51" fillId="0" borderId="22" xfId="0" applyFont="1" applyBorder="1" applyAlignment="1">
      <alignment horizontal="left" vertical="center"/>
    </xf>
    <xf numFmtId="0" fontId="51" fillId="0" borderId="17" xfId="0" applyFont="1" applyBorder="1" applyAlignment="1">
      <alignment horizontal="center" vertical="center"/>
    </xf>
    <xf numFmtId="0" fontId="20" fillId="0" borderId="25" xfId="95" applyFont="1" applyBorder="1" applyAlignment="1">
      <alignment horizontal="center" vertical="center" wrapText="1"/>
      <protection/>
    </xf>
    <xf numFmtId="0" fontId="20" fillId="0" borderId="15"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24" xfId="95" applyFont="1" applyBorder="1" applyAlignment="1">
      <alignment horizontal="center" vertical="center" wrapText="1"/>
      <protection/>
    </xf>
    <xf numFmtId="0" fontId="20" fillId="0" borderId="23" xfId="0" applyFont="1" applyBorder="1" applyAlignment="1">
      <alignment vertical="center"/>
    </xf>
    <xf numFmtId="0" fontId="20" fillId="0" borderId="17" xfId="0" applyFont="1" applyBorder="1" applyAlignment="1">
      <alignment vertical="center"/>
    </xf>
    <xf numFmtId="0" fontId="20" fillId="0" borderId="24" xfId="0" applyFont="1" applyBorder="1" applyAlignment="1">
      <alignment vertical="center"/>
    </xf>
    <xf numFmtId="0" fontId="20" fillId="0" borderId="20" xfId="95" applyFont="1" applyBorder="1" applyAlignment="1">
      <alignment horizontal="left" vertical="center" wrapText="1"/>
      <protection/>
    </xf>
    <xf numFmtId="0" fontId="20" fillId="0" borderId="22"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57" fillId="0" borderId="14"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27"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5" xfId="95" applyFont="1" applyBorder="1" applyAlignment="1">
      <alignment horizontal="left" vertical="center" wrapText="1"/>
      <protection/>
    </xf>
    <xf numFmtId="0" fontId="19" fillId="0" borderId="15" xfId="95" applyFont="1" applyBorder="1" applyAlignment="1">
      <alignment horizontal="left" vertical="center" wrapText="1"/>
      <protection/>
    </xf>
    <xf numFmtId="0" fontId="19" fillId="0" borderId="26" xfId="95" applyFont="1" applyBorder="1" applyAlignment="1">
      <alignment horizontal="left" vertical="center" wrapText="1"/>
      <protection/>
    </xf>
    <xf numFmtId="0" fontId="57" fillId="0" borderId="23" xfId="95" applyFont="1" applyBorder="1" applyAlignment="1">
      <alignment horizontal="center" vertical="center" wrapText="1"/>
      <protection/>
    </xf>
    <xf numFmtId="0" fontId="57" fillId="0" borderId="17" xfId="95" applyFont="1" applyBorder="1" applyAlignment="1">
      <alignment horizontal="center" vertical="center" wrapText="1"/>
      <protection/>
    </xf>
    <xf numFmtId="0" fontId="57" fillId="0" borderId="24" xfId="95" applyFont="1" applyBorder="1" applyAlignment="1">
      <alignment horizontal="center" vertical="center" wrapText="1"/>
      <protection/>
    </xf>
    <xf numFmtId="0" fontId="20" fillId="0" borderId="14"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17" xfId="95" applyFont="1" applyBorder="1" applyAlignment="1">
      <alignment horizontal="left" vertical="center"/>
      <protection/>
    </xf>
    <xf numFmtId="0" fontId="20" fillId="0" borderId="24" xfId="95" applyFont="1" applyBorder="1" applyAlignment="1">
      <alignment horizontal="left" vertical="center"/>
      <protection/>
    </xf>
    <xf numFmtId="0" fontId="20" fillId="0" borderId="13" xfId="95" applyFont="1" applyBorder="1" applyAlignment="1">
      <alignment horizontal="left" vertical="center" wrapText="1"/>
      <protection/>
    </xf>
    <xf numFmtId="0" fontId="20" fillId="0" borderId="13"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5"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17"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22"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77" t="s">
        <v>155</v>
      </c>
      <c r="E2" s="177"/>
      <c r="F2" s="177"/>
      <c r="G2" s="177"/>
      <c r="H2" s="177"/>
      <c r="I2" s="177"/>
      <c r="J2" s="177"/>
      <c r="K2" s="177"/>
      <c r="L2" s="177"/>
      <c r="M2" s="177"/>
      <c r="N2" s="177"/>
    </row>
    <row r="3" spans="4:14" ht="9.75" customHeight="1">
      <c r="D3" s="43"/>
      <c r="E3" s="43"/>
      <c r="F3" s="43"/>
      <c r="G3" s="43"/>
      <c r="H3" s="43"/>
      <c r="I3" s="43"/>
      <c r="J3" s="43"/>
      <c r="K3" s="43"/>
      <c r="L3" s="43"/>
      <c r="M3" s="43"/>
      <c r="N3" s="43"/>
    </row>
    <row r="4" spans="1:19" ht="20.25">
      <c r="A4" s="195" t="s">
        <v>154</v>
      </c>
      <c r="B4" s="195"/>
      <c r="C4" s="195"/>
      <c r="D4" s="195"/>
      <c r="E4" s="195"/>
      <c r="F4" s="195"/>
      <c r="G4" s="195"/>
      <c r="H4" s="195"/>
      <c r="I4" s="195"/>
      <c r="J4" s="195"/>
      <c r="K4" s="195"/>
      <c r="L4" s="195"/>
      <c r="M4" s="195"/>
      <c r="N4" s="195"/>
      <c r="O4" s="41"/>
      <c r="P4" s="37"/>
      <c r="Q4" s="37"/>
      <c r="R4" s="37"/>
      <c r="S4" s="37"/>
    </row>
    <row r="6" spans="1:14" ht="30.75" customHeight="1">
      <c r="A6" s="185" t="s">
        <v>14</v>
      </c>
      <c r="B6" s="63"/>
      <c r="C6" s="179" t="s">
        <v>8</v>
      </c>
      <c r="D6" s="179"/>
      <c r="E6" s="174" t="s">
        <v>125</v>
      </c>
      <c r="F6" s="174"/>
      <c r="G6" s="174" t="s">
        <v>101</v>
      </c>
      <c r="H6" s="174"/>
      <c r="I6" s="174"/>
      <c r="J6" s="174"/>
      <c r="K6" s="174"/>
      <c r="L6" s="174"/>
      <c r="M6" s="174" t="s">
        <v>163</v>
      </c>
      <c r="N6" s="178" t="s">
        <v>91</v>
      </c>
    </row>
    <row r="7" spans="1:19" ht="15.75" customHeight="1">
      <c r="A7" s="186"/>
      <c r="B7" s="63"/>
      <c r="C7" s="179"/>
      <c r="D7" s="179"/>
      <c r="E7" s="174" t="s">
        <v>100</v>
      </c>
      <c r="F7" s="196" t="s">
        <v>236</v>
      </c>
      <c r="G7" s="174" t="s">
        <v>100</v>
      </c>
      <c r="H7" s="196" t="s">
        <v>0</v>
      </c>
      <c r="I7" s="196"/>
      <c r="J7" s="196"/>
      <c r="K7" s="196"/>
      <c r="L7" s="196"/>
      <c r="M7" s="174"/>
      <c r="N7" s="178"/>
      <c r="O7" s="42"/>
      <c r="P7" s="42"/>
      <c r="Q7" s="42"/>
      <c r="R7" s="42"/>
      <c r="S7" s="42"/>
    </row>
    <row r="8" spans="1:19" ht="101.25" customHeight="1">
      <c r="A8" s="187"/>
      <c r="B8" s="63"/>
      <c r="C8" s="179"/>
      <c r="D8" s="179"/>
      <c r="E8" s="174"/>
      <c r="F8" s="174"/>
      <c r="G8" s="174"/>
      <c r="H8" s="76" t="s">
        <v>102</v>
      </c>
      <c r="I8" s="76" t="s">
        <v>87</v>
      </c>
      <c r="J8" s="97" t="s">
        <v>162</v>
      </c>
      <c r="K8" s="97" t="s">
        <v>89</v>
      </c>
      <c r="L8" s="105" t="s">
        <v>90</v>
      </c>
      <c r="M8" s="174"/>
      <c r="N8" s="178"/>
      <c r="O8" s="42"/>
      <c r="P8" s="42"/>
      <c r="Q8" s="42"/>
      <c r="R8" s="42"/>
      <c r="S8" s="42"/>
    </row>
    <row r="9" spans="1:21" ht="15" customHeight="1">
      <c r="A9" s="91" t="s">
        <v>2</v>
      </c>
      <c r="B9" s="63"/>
      <c r="C9" s="179" t="s">
        <v>3</v>
      </c>
      <c r="D9" s="179"/>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83" t="s">
        <v>237</v>
      </c>
      <c r="D10" s="183"/>
      <c r="E10" s="113">
        <v>658</v>
      </c>
      <c r="F10" s="113">
        <v>601</v>
      </c>
      <c r="G10" s="113">
        <v>597</v>
      </c>
      <c r="H10" s="113">
        <v>117</v>
      </c>
      <c r="I10" s="113">
        <v>8</v>
      </c>
      <c r="J10" s="113">
        <v>23</v>
      </c>
      <c r="K10" s="113">
        <v>449</v>
      </c>
      <c r="L10" s="113">
        <v>4</v>
      </c>
      <c r="M10" s="117">
        <v>61</v>
      </c>
      <c r="N10" s="98">
        <v>19</v>
      </c>
      <c r="O10" s="120">
        <f>E10-F10</f>
        <v>57</v>
      </c>
      <c r="P10" s="42"/>
      <c r="Q10" s="42"/>
      <c r="R10" s="42"/>
      <c r="S10" s="42"/>
      <c r="T10" s="32"/>
    </row>
    <row r="11" spans="1:20" ht="18.75" customHeight="1">
      <c r="A11" s="90">
        <v>2</v>
      </c>
      <c r="B11" s="63"/>
      <c r="C11" s="180" t="s">
        <v>138</v>
      </c>
      <c r="D11" s="180"/>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202" t="s">
        <v>159</v>
      </c>
      <c r="D12" s="202"/>
      <c r="E12" s="113">
        <v>2</v>
      </c>
      <c r="F12" s="113">
        <v>2</v>
      </c>
      <c r="G12" s="113">
        <v>2</v>
      </c>
      <c r="H12" s="113" t="s">
        <v>146</v>
      </c>
      <c r="I12" s="113" t="s">
        <v>146</v>
      </c>
      <c r="J12" s="113">
        <v>2</v>
      </c>
      <c r="K12" s="113"/>
      <c r="L12" s="113"/>
      <c r="M12" s="113"/>
      <c r="N12" s="118" t="s">
        <v>146</v>
      </c>
      <c r="O12" s="120">
        <f t="shared" si="0"/>
        <v>0</v>
      </c>
      <c r="P12" s="77"/>
      <c r="Q12" s="77"/>
      <c r="R12" s="77"/>
      <c r="S12" s="77"/>
    </row>
    <row r="13" spans="1:19" ht="21" customHeight="1">
      <c r="A13" s="90">
        <v>4</v>
      </c>
      <c r="B13" s="63"/>
      <c r="C13" s="204" t="s">
        <v>116</v>
      </c>
      <c r="D13" s="65" t="s">
        <v>133</v>
      </c>
      <c r="E13" s="113">
        <v>1</v>
      </c>
      <c r="F13" s="113">
        <v>1</v>
      </c>
      <c r="G13" s="113">
        <v>1</v>
      </c>
      <c r="H13" s="113" t="s">
        <v>146</v>
      </c>
      <c r="I13" s="113" t="s">
        <v>146</v>
      </c>
      <c r="J13" s="113">
        <v>1</v>
      </c>
      <c r="K13" s="113"/>
      <c r="L13" s="113"/>
      <c r="M13" s="118"/>
      <c r="N13" s="118" t="s">
        <v>146</v>
      </c>
      <c r="O13" s="120">
        <f t="shared" si="0"/>
        <v>0</v>
      </c>
      <c r="P13" s="77"/>
      <c r="Q13" s="77"/>
      <c r="R13" s="77"/>
      <c r="S13" s="77"/>
    </row>
    <row r="14" spans="1:19" ht="18.75" customHeight="1">
      <c r="A14" s="90">
        <v>5</v>
      </c>
      <c r="B14" s="63"/>
      <c r="C14" s="204"/>
      <c r="D14" s="66" t="s">
        <v>117</v>
      </c>
      <c r="E14" s="113">
        <v>1</v>
      </c>
      <c r="F14" s="113">
        <v>1</v>
      </c>
      <c r="G14" s="113">
        <v>1</v>
      </c>
      <c r="H14" s="113" t="s">
        <v>146</v>
      </c>
      <c r="I14" s="113" t="s">
        <v>146</v>
      </c>
      <c r="J14" s="113">
        <v>1</v>
      </c>
      <c r="K14" s="113"/>
      <c r="L14" s="113"/>
      <c r="M14" s="118"/>
      <c r="N14" s="118" t="s">
        <v>146</v>
      </c>
      <c r="O14" s="120">
        <f t="shared" si="0"/>
        <v>0</v>
      </c>
      <c r="P14" s="77"/>
      <c r="Q14" s="77"/>
      <c r="R14" s="77"/>
      <c r="S14" s="77"/>
    </row>
    <row r="15" spans="1:19" ht="19.5" customHeight="1">
      <c r="A15" s="90">
        <v>6</v>
      </c>
      <c r="B15" s="63"/>
      <c r="C15" s="194" t="s">
        <v>238</v>
      </c>
      <c r="D15" s="194"/>
      <c r="E15" s="113">
        <v>125</v>
      </c>
      <c r="F15" s="113">
        <v>108</v>
      </c>
      <c r="G15" s="113">
        <v>90</v>
      </c>
      <c r="H15" s="113">
        <v>5</v>
      </c>
      <c r="I15" s="113"/>
      <c r="J15" s="113">
        <v>52</v>
      </c>
      <c r="K15" s="113">
        <v>31</v>
      </c>
      <c r="L15" s="113">
        <v>9</v>
      </c>
      <c r="M15" s="113">
        <v>35</v>
      </c>
      <c r="N15" s="113" t="s">
        <v>146</v>
      </c>
      <c r="O15" s="120">
        <f t="shared" si="0"/>
        <v>17</v>
      </c>
      <c r="P15" s="77"/>
      <c r="Q15" s="77"/>
      <c r="R15" s="77"/>
      <c r="S15" s="77"/>
    </row>
    <row r="16" spans="1:19" s="3" customFormat="1" ht="19.5" customHeight="1">
      <c r="A16" s="107">
        <v>7</v>
      </c>
      <c r="B16" s="108"/>
      <c r="C16" s="203" t="s">
        <v>132</v>
      </c>
      <c r="D16" s="65" t="s">
        <v>134</v>
      </c>
      <c r="E16" s="113">
        <v>1</v>
      </c>
      <c r="F16" s="113">
        <v>1</v>
      </c>
      <c r="G16" s="113"/>
      <c r="H16" s="113" t="s">
        <v>146</v>
      </c>
      <c r="I16" s="113" t="s">
        <v>146</v>
      </c>
      <c r="J16" s="113"/>
      <c r="K16" s="113"/>
      <c r="L16" s="113"/>
      <c r="M16" s="113">
        <v>1</v>
      </c>
      <c r="N16" s="113" t="s">
        <v>146</v>
      </c>
      <c r="O16" s="120">
        <f t="shared" si="0"/>
        <v>0</v>
      </c>
      <c r="P16" s="24"/>
      <c r="Q16" s="77"/>
      <c r="R16" s="77"/>
      <c r="S16" s="77"/>
    </row>
    <row r="17" spans="1:19" s="3" customFormat="1" ht="20.25" customHeight="1">
      <c r="A17" s="107">
        <v>8</v>
      </c>
      <c r="B17" s="108"/>
      <c r="C17" s="203"/>
      <c r="D17" s="106" t="s">
        <v>115</v>
      </c>
      <c r="E17" s="113"/>
      <c r="F17" s="113"/>
      <c r="G17" s="113"/>
      <c r="H17" s="113" t="s">
        <v>146</v>
      </c>
      <c r="I17" s="113" t="s">
        <v>146</v>
      </c>
      <c r="J17" s="113"/>
      <c r="K17" s="113"/>
      <c r="L17" s="113"/>
      <c r="M17" s="113"/>
      <c r="N17" s="113" t="s">
        <v>146</v>
      </c>
      <c r="O17" s="120">
        <f t="shared" si="0"/>
        <v>0</v>
      </c>
      <c r="P17" s="24"/>
      <c r="Q17" s="77"/>
      <c r="R17" s="77"/>
      <c r="S17" s="77"/>
    </row>
    <row r="18" spans="1:19" s="3" customFormat="1" ht="19.5" customHeight="1">
      <c r="A18" s="107">
        <v>9</v>
      </c>
      <c r="B18" s="108"/>
      <c r="C18" s="203"/>
      <c r="D18" s="65" t="s">
        <v>94</v>
      </c>
      <c r="E18" s="113">
        <v>8</v>
      </c>
      <c r="F18" s="113">
        <v>8</v>
      </c>
      <c r="G18" s="113">
        <v>7</v>
      </c>
      <c r="H18" s="113" t="s">
        <v>146</v>
      </c>
      <c r="I18" s="113" t="s">
        <v>146</v>
      </c>
      <c r="J18" s="113">
        <v>4</v>
      </c>
      <c r="K18" s="113">
        <v>2</v>
      </c>
      <c r="L18" s="113"/>
      <c r="M18" s="113">
        <v>1</v>
      </c>
      <c r="N18" s="113" t="s">
        <v>146</v>
      </c>
      <c r="O18" s="120">
        <f t="shared" si="0"/>
        <v>0</v>
      </c>
      <c r="P18" s="24"/>
      <c r="Q18" s="77"/>
      <c r="R18" s="77"/>
      <c r="S18" s="77"/>
    </row>
    <row r="19" spans="1:19" s="3" customFormat="1" ht="20.25" customHeight="1">
      <c r="A19" s="107">
        <v>10</v>
      </c>
      <c r="B19" s="108"/>
      <c r="C19" s="203"/>
      <c r="D19" s="65" t="s">
        <v>93</v>
      </c>
      <c r="E19" s="113"/>
      <c r="F19" s="113"/>
      <c r="G19" s="113"/>
      <c r="H19" s="113" t="s">
        <v>146</v>
      </c>
      <c r="I19" s="113" t="s">
        <v>146</v>
      </c>
      <c r="J19" s="113"/>
      <c r="K19" s="113"/>
      <c r="L19" s="113"/>
      <c r="M19" s="113"/>
      <c r="N19" s="113" t="s">
        <v>146</v>
      </c>
      <c r="O19" s="120">
        <f t="shared" si="0"/>
        <v>0</v>
      </c>
      <c r="P19" s="24"/>
      <c r="Q19" s="77"/>
      <c r="R19" s="77"/>
      <c r="S19" s="77"/>
    </row>
    <row r="20" spans="1:19" s="3" customFormat="1" ht="21" customHeight="1">
      <c r="A20" s="107">
        <v>11</v>
      </c>
      <c r="B20" s="108"/>
      <c r="C20" s="203"/>
      <c r="D20" s="65" t="s">
        <v>92</v>
      </c>
      <c r="E20" s="113"/>
      <c r="F20" s="113"/>
      <c r="G20" s="113"/>
      <c r="H20" s="113" t="s">
        <v>146</v>
      </c>
      <c r="I20" s="113" t="s">
        <v>146</v>
      </c>
      <c r="J20" s="113"/>
      <c r="K20" s="113"/>
      <c r="L20" s="113"/>
      <c r="M20" s="113"/>
      <c r="N20" s="113" t="s">
        <v>146</v>
      </c>
      <c r="O20" s="120">
        <f t="shared" si="0"/>
        <v>0</v>
      </c>
      <c r="P20" s="24"/>
      <c r="Q20" s="77"/>
      <c r="R20" s="77"/>
      <c r="S20" s="77"/>
    </row>
    <row r="21" spans="1:19" s="3" customFormat="1" ht="21" customHeight="1">
      <c r="A21" s="107">
        <v>12</v>
      </c>
      <c r="B21" s="108"/>
      <c r="C21" s="203"/>
      <c r="D21" s="65" t="s">
        <v>114</v>
      </c>
      <c r="E21" s="113">
        <v>116</v>
      </c>
      <c r="F21" s="113">
        <v>99</v>
      </c>
      <c r="G21" s="113">
        <v>83</v>
      </c>
      <c r="H21" s="113">
        <v>5</v>
      </c>
      <c r="I21" s="113"/>
      <c r="J21" s="113">
        <v>48</v>
      </c>
      <c r="K21" s="113">
        <v>29</v>
      </c>
      <c r="L21" s="113">
        <v>9</v>
      </c>
      <c r="M21" s="113">
        <v>33</v>
      </c>
      <c r="N21" s="113" t="s">
        <v>146</v>
      </c>
      <c r="O21" s="120">
        <f t="shared" si="0"/>
        <v>17</v>
      </c>
      <c r="P21" s="24"/>
      <c r="Q21" s="77"/>
      <c r="R21" s="77"/>
      <c r="S21" s="77"/>
    </row>
    <row r="22" spans="1:19" ht="30" customHeight="1">
      <c r="A22" s="90">
        <v>13</v>
      </c>
      <c r="B22" s="63"/>
      <c r="C22" s="202" t="s">
        <v>139</v>
      </c>
      <c r="D22" s="202"/>
      <c r="E22" s="119">
        <v>6</v>
      </c>
      <c r="F22" s="119">
        <v>2</v>
      </c>
      <c r="G22" s="113">
        <v>2</v>
      </c>
      <c r="H22" s="113" t="s">
        <v>146</v>
      </c>
      <c r="I22" s="113" t="s">
        <v>146</v>
      </c>
      <c r="J22" s="113" t="s">
        <v>146</v>
      </c>
      <c r="K22" s="113" t="s">
        <v>146</v>
      </c>
      <c r="L22" s="113"/>
      <c r="M22" s="119">
        <v>4</v>
      </c>
      <c r="N22" s="113" t="s">
        <v>146</v>
      </c>
      <c r="O22" s="120">
        <f t="shared" si="0"/>
        <v>4</v>
      </c>
      <c r="P22" s="42"/>
      <c r="Q22" s="42"/>
      <c r="R22" s="42"/>
      <c r="S22" s="42"/>
    </row>
    <row r="23" spans="1:15" ht="20.25" customHeight="1">
      <c r="A23" s="90">
        <v>14</v>
      </c>
      <c r="B23" s="63"/>
      <c r="C23" s="193" t="s">
        <v>13</v>
      </c>
      <c r="D23" s="184"/>
      <c r="E23" s="119">
        <f>E10+E12+E15+E22</f>
        <v>791</v>
      </c>
      <c r="F23" s="119">
        <f>F10+F12+F15+F22</f>
        <v>713</v>
      </c>
      <c r="G23" s="113">
        <f>G10+G12+G15+G22</f>
        <v>691</v>
      </c>
      <c r="H23" s="113">
        <f>H10+H15</f>
        <v>122</v>
      </c>
      <c r="I23" s="113">
        <f>I10+I15</f>
        <v>8</v>
      </c>
      <c r="J23" s="113">
        <f>J10+J12+J15</f>
        <v>77</v>
      </c>
      <c r="K23" s="113">
        <f>K10+K12+K15</f>
        <v>480</v>
      </c>
      <c r="L23" s="113">
        <f>L10+L12+L15+L22</f>
        <v>13</v>
      </c>
      <c r="M23" s="119">
        <f>M10+M12+M15+M22</f>
        <v>100</v>
      </c>
      <c r="N23" s="119">
        <f>N10</f>
        <v>19</v>
      </c>
      <c r="O23" s="120">
        <f t="shared" si="0"/>
        <v>78</v>
      </c>
    </row>
    <row r="24" spans="1:14" ht="14.25" customHeight="1">
      <c r="A24" s="74"/>
      <c r="C24" s="52"/>
      <c r="D24" s="52"/>
      <c r="E24" s="42"/>
      <c r="F24" s="67"/>
      <c r="G24" s="42"/>
      <c r="H24" s="67"/>
      <c r="I24" s="67"/>
      <c r="J24" s="42"/>
      <c r="K24" s="42"/>
      <c r="L24" s="42"/>
      <c r="M24" s="68"/>
      <c r="N24" s="68"/>
    </row>
    <row r="25" spans="1:14" ht="24" customHeight="1">
      <c r="A25" s="197" t="s">
        <v>156</v>
      </c>
      <c r="B25" s="197"/>
      <c r="C25" s="197"/>
      <c r="D25" s="197"/>
      <c r="E25" s="197"/>
      <c r="F25" s="197"/>
      <c r="G25" s="197"/>
      <c r="H25" s="197"/>
      <c r="I25" s="197"/>
      <c r="J25" s="197"/>
      <c r="K25" s="197"/>
      <c r="L25" s="197"/>
      <c r="M25" s="197"/>
      <c r="N25" s="197"/>
    </row>
    <row r="26" spans="1:14" ht="9.75" customHeight="1">
      <c r="A26" s="75"/>
      <c r="B26" s="69"/>
      <c r="C26" s="69"/>
      <c r="D26" s="69"/>
      <c r="E26" s="69"/>
      <c r="F26" s="69"/>
      <c r="G26" s="69"/>
      <c r="H26" s="69"/>
      <c r="I26" s="69"/>
      <c r="J26" s="69"/>
      <c r="K26" s="69"/>
      <c r="L26" s="69"/>
      <c r="M26" s="69"/>
      <c r="N26" s="69"/>
    </row>
    <row r="27" spans="1:14" ht="26.25" customHeight="1">
      <c r="A27" s="185" t="s">
        <v>14</v>
      </c>
      <c r="C27" s="179" t="s">
        <v>98</v>
      </c>
      <c r="D27" s="179"/>
      <c r="E27" s="179"/>
      <c r="F27" s="175" t="s">
        <v>99</v>
      </c>
      <c r="G27" s="176"/>
      <c r="H27" s="188" t="s">
        <v>88</v>
      </c>
      <c r="I27" s="189"/>
      <c r="J27" s="189"/>
      <c r="K27" s="189"/>
      <c r="L27" s="189"/>
      <c r="M27" s="190"/>
      <c r="N27" s="174" t="s">
        <v>149</v>
      </c>
    </row>
    <row r="28" spans="1:14" ht="15.75" customHeight="1">
      <c r="A28" s="186"/>
      <c r="C28" s="179"/>
      <c r="D28" s="179"/>
      <c r="E28" s="179"/>
      <c r="F28" s="181" t="s">
        <v>100</v>
      </c>
      <c r="G28" s="201" t="s">
        <v>236</v>
      </c>
      <c r="H28" s="191" t="s">
        <v>100</v>
      </c>
      <c r="I28" s="198" t="s">
        <v>0</v>
      </c>
      <c r="J28" s="199"/>
      <c r="K28" s="199"/>
      <c r="L28" s="199"/>
      <c r="M28" s="200"/>
      <c r="N28" s="174"/>
    </row>
    <row r="29" spans="1:14" ht="58.5" customHeight="1">
      <c r="A29" s="187"/>
      <c r="C29" s="179"/>
      <c r="D29" s="179"/>
      <c r="E29" s="179"/>
      <c r="F29" s="182"/>
      <c r="G29" s="192"/>
      <c r="H29" s="192"/>
      <c r="I29" s="64" t="s">
        <v>16</v>
      </c>
      <c r="J29" s="64" t="s">
        <v>153</v>
      </c>
      <c r="K29" s="64" t="s">
        <v>18</v>
      </c>
      <c r="L29" s="64" t="s">
        <v>19</v>
      </c>
      <c r="M29" s="105" t="s">
        <v>135</v>
      </c>
      <c r="N29" s="174"/>
    </row>
    <row r="30" spans="1:14" ht="17.25" customHeight="1">
      <c r="A30" s="91" t="s">
        <v>2</v>
      </c>
      <c r="C30" s="179" t="s">
        <v>3</v>
      </c>
      <c r="D30" s="179"/>
      <c r="E30" s="179"/>
      <c r="F30" s="104">
        <v>1</v>
      </c>
      <c r="G30" s="104">
        <v>2</v>
      </c>
      <c r="H30" s="104">
        <v>3</v>
      </c>
      <c r="I30" s="104">
        <v>4</v>
      </c>
      <c r="J30" s="104">
        <v>5</v>
      </c>
      <c r="K30" s="104">
        <v>6</v>
      </c>
      <c r="L30" s="104">
        <v>7</v>
      </c>
      <c r="M30" s="104">
        <v>8</v>
      </c>
      <c r="N30" s="104">
        <v>9</v>
      </c>
    </row>
    <row r="31" spans="1:14" ht="19.5" customHeight="1">
      <c r="A31" s="90">
        <v>1</v>
      </c>
      <c r="C31" s="183" t="s">
        <v>239</v>
      </c>
      <c r="D31" s="183"/>
      <c r="E31" s="183"/>
      <c r="F31" s="121">
        <v>667</v>
      </c>
      <c r="G31" s="121">
        <v>473</v>
      </c>
      <c r="H31" s="121">
        <v>448</v>
      </c>
      <c r="I31" s="121">
        <v>370</v>
      </c>
      <c r="J31" s="121">
        <v>295</v>
      </c>
      <c r="K31" s="121">
        <v>17</v>
      </c>
      <c r="L31" s="121">
        <v>55</v>
      </c>
      <c r="M31" s="121">
        <v>71</v>
      </c>
      <c r="N31" s="121">
        <v>219</v>
      </c>
    </row>
    <row r="32" spans="1:14" ht="17.25" customHeight="1">
      <c r="A32" s="90">
        <v>2</v>
      </c>
      <c r="C32" s="180" t="s">
        <v>118</v>
      </c>
      <c r="D32" s="180"/>
      <c r="E32" s="180"/>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C22:D22"/>
    <mergeCell ref="C16:C21"/>
    <mergeCell ref="C6:D8"/>
    <mergeCell ref="C9:D9"/>
    <mergeCell ref="C10:D10"/>
    <mergeCell ref="C12:D12"/>
    <mergeCell ref="C13:C14"/>
    <mergeCell ref="N27:N29"/>
    <mergeCell ref="G6:L6"/>
    <mergeCell ref="H7:L7"/>
    <mergeCell ref="F7:F8"/>
    <mergeCell ref="A25:N25"/>
    <mergeCell ref="I28:M28"/>
    <mergeCell ref="G28:G29"/>
    <mergeCell ref="G7:G8"/>
    <mergeCell ref="E6:F6"/>
    <mergeCell ref="E7:E8"/>
    <mergeCell ref="D2:N2"/>
    <mergeCell ref="N6:N8"/>
    <mergeCell ref="M6:M8"/>
    <mergeCell ref="C15:D15"/>
    <mergeCell ref="C11:D11"/>
    <mergeCell ref="A4:N4"/>
    <mergeCell ref="A6:A8"/>
    <mergeCell ref="C31:E31"/>
    <mergeCell ref="C32:E32"/>
    <mergeCell ref="F28:F29"/>
    <mergeCell ref="C27:E29"/>
    <mergeCell ref="C30:E30"/>
    <mergeCell ref="F27:G27"/>
    <mergeCell ref="A27:A29"/>
    <mergeCell ref="H27:M27"/>
    <mergeCell ref="H28:H29"/>
    <mergeCell ref="C23:D23"/>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&amp;L066CB97A&amp;CФорма № Зведений- 2-А, Підрозділ: ТУ ДСА України в Кiровоградській областi,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G1">
      <selection activeCell="M8" sqref="M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15" t="s">
        <v>126</v>
      </c>
      <c r="B2" s="215"/>
      <c r="C2" s="215"/>
      <c r="D2" s="215"/>
      <c r="E2" s="215"/>
      <c r="F2" s="215"/>
      <c r="G2" s="215"/>
      <c r="H2" s="215"/>
      <c r="I2" s="215"/>
      <c r="J2" s="215"/>
      <c r="K2" s="215"/>
      <c r="L2" s="215"/>
      <c r="M2" s="215"/>
      <c r="N2" s="215"/>
      <c r="O2" s="215"/>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6" t="s">
        <v>1</v>
      </c>
      <c r="B4" s="219" t="s">
        <v>15</v>
      </c>
      <c r="C4" s="205" t="s">
        <v>140</v>
      </c>
      <c r="D4" s="205" t="s">
        <v>141</v>
      </c>
      <c r="E4" s="225" t="s">
        <v>150</v>
      </c>
      <c r="F4" s="225"/>
      <c r="G4" s="225"/>
      <c r="H4" s="225"/>
      <c r="I4" s="225"/>
      <c r="J4" s="225"/>
      <c r="K4" s="225" t="s">
        <v>151</v>
      </c>
      <c r="L4" s="225"/>
      <c r="M4" s="222" t="s">
        <v>240</v>
      </c>
      <c r="N4" s="223"/>
      <c r="O4" s="224"/>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7"/>
      <c r="B5" s="220"/>
      <c r="C5" s="206"/>
      <c r="D5" s="206"/>
      <c r="E5" s="208" t="s">
        <v>100</v>
      </c>
      <c r="F5" s="210" t="s">
        <v>0</v>
      </c>
      <c r="G5" s="211"/>
      <c r="H5" s="211"/>
      <c r="I5" s="211"/>
      <c r="J5" s="212"/>
      <c r="K5" s="225"/>
      <c r="L5" s="225"/>
      <c r="M5" s="221" t="s">
        <v>112</v>
      </c>
      <c r="N5" s="221" t="s">
        <v>113</v>
      </c>
      <c r="O5" s="213"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8"/>
      <c r="B6" s="220"/>
      <c r="C6" s="207"/>
      <c r="D6" s="207"/>
      <c r="E6" s="209"/>
      <c r="F6" s="57" t="s">
        <v>16</v>
      </c>
      <c r="G6" s="57" t="s">
        <v>153</v>
      </c>
      <c r="H6" s="57" t="s">
        <v>17</v>
      </c>
      <c r="I6" s="57" t="s">
        <v>18</v>
      </c>
      <c r="J6" s="57" t="s">
        <v>19</v>
      </c>
      <c r="K6" s="56" t="s">
        <v>100</v>
      </c>
      <c r="L6" s="58" t="s">
        <v>148</v>
      </c>
      <c r="M6" s="221"/>
      <c r="N6" s="221"/>
      <c r="O6" s="214"/>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v>1</v>
      </c>
      <c r="D8" s="115"/>
      <c r="E8" s="98">
        <v>1</v>
      </c>
      <c r="F8" s="115">
        <v>1</v>
      </c>
      <c r="G8" s="116"/>
      <c r="H8" s="116"/>
      <c r="I8" s="116"/>
      <c r="J8" s="116"/>
      <c r="K8" s="116"/>
      <c r="L8" s="116"/>
      <c r="M8" s="171"/>
      <c r="N8" s="171"/>
      <c r="O8" s="171"/>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v>6</v>
      </c>
      <c r="D9" s="98">
        <v>27</v>
      </c>
      <c r="E9" s="98">
        <v>18</v>
      </c>
      <c r="F9" s="98">
        <v>8</v>
      </c>
      <c r="G9" s="98">
        <v>3</v>
      </c>
      <c r="H9" s="98">
        <v>2</v>
      </c>
      <c r="I9" s="98">
        <v>4</v>
      </c>
      <c r="J9" s="98">
        <v>4</v>
      </c>
      <c r="K9" s="116">
        <v>15</v>
      </c>
      <c r="L9" s="98"/>
      <c r="M9" s="172">
        <v>5000</v>
      </c>
      <c r="N9" s="173"/>
      <c r="O9" s="172"/>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213</v>
      </c>
      <c r="C10" s="112">
        <v>5</v>
      </c>
      <c r="D10" s="98">
        <v>25</v>
      </c>
      <c r="E10" s="98">
        <v>15</v>
      </c>
      <c r="F10" s="98">
        <v>6</v>
      </c>
      <c r="G10" s="98">
        <v>3</v>
      </c>
      <c r="H10" s="98">
        <v>2</v>
      </c>
      <c r="I10" s="98">
        <v>4</v>
      </c>
      <c r="J10" s="98">
        <v>3</v>
      </c>
      <c r="K10" s="116">
        <v>15</v>
      </c>
      <c r="L10" s="98"/>
      <c r="M10" s="172">
        <v>5000</v>
      </c>
      <c r="N10" s="173"/>
      <c r="O10" s="172"/>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183</v>
      </c>
      <c r="C11" s="112"/>
      <c r="D11" s="98"/>
      <c r="E11" s="98"/>
      <c r="F11" s="98"/>
      <c r="G11" s="98"/>
      <c r="H11" s="98"/>
      <c r="I11" s="98"/>
      <c r="J11" s="98"/>
      <c r="K11" s="116"/>
      <c r="L11" s="98"/>
      <c r="M11" s="172"/>
      <c r="N11" s="173"/>
      <c r="O11" s="172"/>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184</v>
      </c>
      <c r="C12" s="112">
        <v>23</v>
      </c>
      <c r="D12" s="98">
        <v>106</v>
      </c>
      <c r="E12" s="98">
        <v>68</v>
      </c>
      <c r="F12" s="98">
        <v>57</v>
      </c>
      <c r="G12" s="98">
        <v>42</v>
      </c>
      <c r="H12" s="98">
        <v>3</v>
      </c>
      <c r="I12" s="98"/>
      <c r="J12" s="98">
        <v>8</v>
      </c>
      <c r="K12" s="116">
        <v>61</v>
      </c>
      <c r="L12" s="98"/>
      <c r="M12" s="172">
        <v>186950</v>
      </c>
      <c r="N12" s="173"/>
      <c r="O12" s="172"/>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v>3</v>
      </c>
      <c r="E13" s="98">
        <v>2</v>
      </c>
      <c r="F13" s="98"/>
      <c r="G13" s="98"/>
      <c r="H13" s="98"/>
      <c r="I13" s="98"/>
      <c r="J13" s="98">
        <v>2</v>
      </c>
      <c r="K13" s="116">
        <v>1</v>
      </c>
      <c r="L13" s="98"/>
      <c r="M13" s="172"/>
      <c r="N13" s="173"/>
      <c r="O13" s="172"/>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172"/>
      <c r="N14" s="173"/>
      <c r="O14" s="172"/>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v>1</v>
      </c>
      <c r="E15" s="98"/>
      <c r="F15" s="98"/>
      <c r="G15" s="98"/>
      <c r="H15" s="98"/>
      <c r="I15" s="98"/>
      <c r="J15" s="98"/>
      <c r="K15" s="116">
        <v>1</v>
      </c>
      <c r="L15" s="98"/>
      <c r="M15" s="172"/>
      <c r="N15" s="173"/>
      <c r="O15" s="172"/>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v>2</v>
      </c>
      <c r="E16" s="98">
        <v>2</v>
      </c>
      <c r="F16" s="98"/>
      <c r="G16" s="98"/>
      <c r="H16" s="98"/>
      <c r="I16" s="98"/>
      <c r="J16" s="98">
        <v>2</v>
      </c>
      <c r="K16" s="116"/>
      <c r="L16" s="98"/>
      <c r="M16" s="172"/>
      <c r="N16" s="173"/>
      <c r="O16" s="172"/>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172"/>
      <c r="N17" s="173"/>
      <c r="O17" s="172"/>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172"/>
      <c r="N18" s="173"/>
      <c r="O18" s="172"/>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172"/>
      <c r="N19" s="173"/>
      <c r="O19" s="172"/>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v>1</v>
      </c>
      <c r="E20" s="98">
        <v>1</v>
      </c>
      <c r="F20" s="98">
        <v>1</v>
      </c>
      <c r="G20" s="98">
        <v>1</v>
      </c>
      <c r="H20" s="98"/>
      <c r="I20" s="98"/>
      <c r="J20" s="98"/>
      <c r="K20" s="116"/>
      <c r="L20" s="98"/>
      <c r="M20" s="172"/>
      <c r="N20" s="173"/>
      <c r="O20" s="172"/>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214</v>
      </c>
      <c r="C21" s="112"/>
      <c r="D21" s="98"/>
      <c r="E21" s="98"/>
      <c r="F21" s="98"/>
      <c r="G21" s="98"/>
      <c r="H21" s="98"/>
      <c r="I21" s="98"/>
      <c r="J21" s="98"/>
      <c r="K21" s="116"/>
      <c r="L21" s="98"/>
      <c r="M21" s="172"/>
      <c r="N21" s="173"/>
      <c r="O21" s="172"/>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v>1</v>
      </c>
      <c r="D22" s="98">
        <v>5</v>
      </c>
      <c r="E22" s="98">
        <v>5</v>
      </c>
      <c r="F22" s="98">
        <v>2</v>
      </c>
      <c r="G22" s="98">
        <v>2</v>
      </c>
      <c r="H22" s="98">
        <v>1</v>
      </c>
      <c r="I22" s="98"/>
      <c r="J22" s="98">
        <v>2</v>
      </c>
      <c r="K22" s="116">
        <v>1</v>
      </c>
      <c r="L22" s="98"/>
      <c r="M22" s="172">
        <v>186950</v>
      </c>
      <c r="N22" s="173"/>
      <c r="O22" s="172"/>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172"/>
      <c r="N23" s="173"/>
      <c r="O23" s="172"/>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v>22</v>
      </c>
      <c r="D24" s="98">
        <v>94</v>
      </c>
      <c r="E24" s="98">
        <v>58</v>
      </c>
      <c r="F24" s="98">
        <v>53</v>
      </c>
      <c r="G24" s="98">
        <v>38</v>
      </c>
      <c r="H24" s="98">
        <v>2</v>
      </c>
      <c r="I24" s="98"/>
      <c r="J24" s="98">
        <v>3</v>
      </c>
      <c r="K24" s="116">
        <v>58</v>
      </c>
      <c r="L24" s="98"/>
      <c r="M24" s="172"/>
      <c r="N24" s="173"/>
      <c r="O24" s="172"/>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v>21</v>
      </c>
      <c r="D25" s="98">
        <v>87</v>
      </c>
      <c r="E25" s="98">
        <v>52</v>
      </c>
      <c r="F25" s="98">
        <v>49</v>
      </c>
      <c r="G25" s="98">
        <v>35</v>
      </c>
      <c r="H25" s="98"/>
      <c r="I25" s="98"/>
      <c r="J25" s="98">
        <v>3</v>
      </c>
      <c r="K25" s="116">
        <v>56</v>
      </c>
      <c r="L25" s="98"/>
      <c r="M25" s="172"/>
      <c r="N25" s="173"/>
      <c r="O25" s="172"/>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v>1</v>
      </c>
      <c r="E26" s="98"/>
      <c r="F26" s="98"/>
      <c r="G26" s="98"/>
      <c r="H26" s="98"/>
      <c r="I26" s="98"/>
      <c r="J26" s="98"/>
      <c r="K26" s="116">
        <v>1</v>
      </c>
      <c r="L26" s="98"/>
      <c r="M26" s="172"/>
      <c r="N26" s="173"/>
      <c r="O26" s="172"/>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215</v>
      </c>
      <c r="C27" s="112"/>
      <c r="D27" s="98"/>
      <c r="E27" s="98"/>
      <c r="F27" s="98"/>
      <c r="G27" s="98"/>
      <c r="H27" s="98"/>
      <c r="I27" s="98"/>
      <c r="J27" s="98"/>
      <c r="K27" s="116"/>
      <c r="L27" s="98"/>
      <c r="M27" s="172"/>
      <c r="N27" s="173"/>
      <c r="O27" s="172"/>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185</v>
      </c>
      <c r="C28" s="112"/>
      <c r="D28" s="98"/>
      <c r="E28" s="98"/>
      <c r="F28" s="98"/>
      <c r="G28" s="98"/>
      <c r="H28" s="98"/>
      <c r="I28" s="98"/>
      <c r="J28" s="98"/>
      <c r="K28" s="116"/>
      <c r="L28" s="98"/>
      <c r="M28" s="172"/>
      <c r="N28" s="173"/>
      <c r="O28" s="172"/>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v>3</v>
      </c>
      <c r="D29" s="98">
        <v>1</v>
      </c>
      <c r="E29" s="98">
        <v>2</v>
      </c>
      <c r="F29" s="98"/>
      <c r="G29" s="98"/>
      <c r="H29" s="98"/>
      <c r="I29" s="98">
        <v>1</v>
      </c>
      <c r="J29" s="98">
        <v>1</v>
      </c>
      <c r="K29" s="116">
        <v>2</v>
      </c>
      <c r="L29" s="98"/>
      <c r="M29" s="172"/>
      <c r="N29" s="173"/>
      <c r="O29" s="172"/>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v>11</v>
      </c>
      <c r="D30" s="98">
        <v>11</v>
      </c>
      <c r="E30" s="98">
        <v>12</v>
      </c>
      <c r="F30" s="98">
        <v>7</v>
      </c>
      <c r="G30" s="98">
        <v>3</v>
      </c>
      <c r="H30" s="98"/>
      <c r="I30" s="98">
        <v>1</v>
      </c>
      <c r="J30" s="98">
        <v>4</v>
      </c>
      <c r="K30" s="116">
        <v>10</v>
      </c>
      <c r="L30" s="98"/>
      <c r="M30" s="172"/>
      <c r="N30" s="173"/>
      <c r="O30" s="172"/>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v>2</v>
      </c>
      <c r="D31" s="98">
        <v>4</v>
      </c>
      <c r="E31" s="98">
        <v>3</v>
      </c>
      <c r="F31" s="98">
        <v>1</v>
      </c>
      <c r="G31" s="98"/>
      <c r="H31" s="98"/>
      <c r="I31" s="98"/>
      <c r="J31" s="98">
        <v>2</v>
      </c>
      <c r="K31" s="116">
        <v>3</v>
      </c>
      <c r="L31" s="98"/>
      <c r="M31" s="172"/>
      <c r="N31" s="173"/>
      <c r="O31" s="172"/>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v>1</v>
      </c>
      <c r="D32" s="98">
        <v>1</v>
      </c>
      <c r="E32" s="98">
        <v>2</v>
      </c>
      <c r="F32" s="98"/>
      <c r="G32" s="98"/>
      <c r="H32" s="98"/>
      <c r="I32" s="98"/>
      <c r="J32" s="98">
        <v>2</v>
      </c>
      <c r="K32" s="116"/>
      <c r="L32" s="98"/>
      <c r="M32" s="172"/>
      <c r="N32" s="173"/>
      <c r="O32" s="172"/>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136</v>
      </c>
      <c r="C33" s="112">
        <v>1</v>
      </c>
      <c r="D33" s="98"/>
      <c r="E33" s="98">
        <v>1</v>
      </c>
      <c r="F33" s="98">
        <v>1</v>
      </c>
      <c r="G33" s="98"/>
      <c r="H33" s="98"/>
      <c r="I33" s="98"/>
      <c r="J33" s="98"/>
      <c r="K33" s="116"/>
      <c r="L33" s="98"/>
      <c r="M33" s="172"/>
      <c r="N33" s="173"/>
      <c r="O33" s="172"/>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v>3</v>
      </c>
      <c r="E34" s="98">
        <v>1</v>
      </c>
      <c r="F34" s="98">
        <v>1</v>
      </c>
      <c r="G34" s="98"/>
      <c r="H34" s="98"/>
      <c r="I34" s="98"/>
      <c r="J34" s="98"/>
      <c r="K34" s="116">
        <v>2</v>
      </c>
      <c r="L34" s="98"/>
      <c r="M34" s="172"/>
      <c r="N34" s="173"/>
      <c r="O34" s="172"/>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172"/>
      <c r="N35" s="173"/>
      <c r="O35" s="172"/>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v>1</v>
      </c>
      <c r="E36" s="98"/>
      <c r="F36" s="98"/>
      <c r="G36" s="98"/>
      <c r="H36" s="98"/>
      <c r="I36" s="98"/>
      <c r="J36" s="98"/>
      <c r="K36" s="116">
        <v>1</v>
      </c>
      <c r="L36" s="98"/>
      <c r="M36" s="172"/>
      <c r="N36" s="173"/>
      <c r="O36" s="172"/>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172"/>
      <c r="N37" s="173"/>
      <c r="O37" s="172"/>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v>3</v>
      </c>
      <c r="D38" s="98"/>
      <c r="E38" s="98">
        <v>2</v>
      </c>
      <c r="F38" s="98">
        <v>2</v>
      </c>
      <c r="G38" s="98">
        <v>2</v>
      </c>
      <c r="H38" s="98"/>
      <c r="I38" s="98"/>
      <c r="J38" s="98"/>
      <c r="K38" s="116">
        <v>1</v>
      </c>
      <c r="L38" s="98"/>
      <c r="M38" s="172"/>
      <c r="N38" s="173"/>
      <c r="O38" s="172"/>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v>3</v>
      </c>
      <c r="D39" s="98">
        <v>1</v>
      </c>
      <c r="E39" s="98">
        <v>1</v>
      </c>
      <c r="F39" s="98"/>
      <c r="G39" s="98"/>
      <c r="H39" s="98"/>
      <c r="I39" s="98">
        <v>1</v>
      </c>
      <c r="J39" s="98"/>
      <c r="K39" s="116">
        <v>3</v>
      </c>
      <c r="L39" s="98"/>
      <c r="M39" s="172"/>
      <c r="N39" s="173"/>
      <c r="O39" s="172"/>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v>3</v>
      </c>
      <c r="D40" s="98">
        <v>3</v>
      </c>
      <c r="E40" s="98">
        <v>5</v>
      </c>
      <c r="F40" s="98">
        <v>3</v>
      </c>
      <c r="G40" s="98">
        <v>1</v>
      </c>
      <c r="H40" s="98"/>
      <c r="I40" s="98"/>
      <c r="J40" s="98">
        <v>2</v>
      </c>
      <c r="K40" s="116">
        <v>1</v>
      </c>
      <c r="L40" s="98"/>
      <c r="M40" s="172"/>
      <c r="N40" s="173"/>
      <c r="O40" s="172"/>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172"/>
      <c r="N41" s="173"/>
      <c r="O41" s="172"/>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v>3</v>
      </c>
      <c r="D42" s="98">
        <v>1</v>
      </c>
      <c r="E42" s="98">
        <v>4</v>
      </c>
      <c r="F42" s="98">
        <v>3</v>
      </c>
      <c r="G42" s="98">
        <v>1</v>
      </c>
      <c r="H42" s="98"/>
      <c r="I42" s="98"/>
      <c r="J42" s="98">
        <v>1</v>
      </c>
      <c r="K42" s="116"/>
      <c r="L42" s="98"/>
      <c r="M42" s="172"/>
      <c r="N42" s="173"/>
      <c r="O42" s="172"/>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v>38</v>
      </c>
      <c r="D43" s="98">
        <v>61</v>
      </c>
      <c r="E43" s="98">
        <v>71</v>
      </c>
      <c r="F43" s="98">
        <v>52</v>
      </c>
      <c r="G43" s="98">
        <v>35</v>
      </c>
      <c r="H43" s="98">
        <v>1</v>
      </c>
      <c r="I43" s="98">
        <v>6</v>
      </c>
      <c r="J43" s="98">
        <v>12</v>
      </c>
      <c r="K43" s="116">
        <v>28</v>
      </c>
      <c r="L43" s="98">
        <v>1</v>
      </c>
      <c r="M43" s="172">
        <v>27500</v>
      </c>
      <c r="N43" s="173">
        <v>1806</v>
      </c>
      <c r="O43" s="172"/>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218</v>
      </c>
      <c r="C44" s="112">
        <v>18</v>
      </c>
      <c r="D44" s="98">
        <v>19</v>
      </c>
      <c r="E44" s="98">
        <v>26</v>
      </c>
      <c r="F44" s="98">
        <v>22</v>
      </c>
      <c r="G44" s="98">
        <v>14</v>
      </c>
      <c r="H44" s="98">
        <v>1</v>
      </c>
      <c r="I44" s="98">
        <v>1</v>
      </c>
      <c r="J44" s="98">
        <v>2</v>
      </c>
      <c r="K44" s="116">
        <v>11</v>
      </c>
      <c r="L44" s="98">
        <v>1</v>
      </c>
      <c r="M44" s="172"/>
      <c r="N44" s="173"/>
      <c r="O44" s="172"/>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v>12</v>
      </c>
      <c r="D45" s="98">
        <v>28</v>
      </c>
      <c r="E45" s="98">
        <v>28</v>
      </c>
      <c r="F45" s="98">
        <v>19</v>
      </c>
      <c r="G45" s="98">
        <v>11</v>
      </c>
      <c r="H45" s="98"/>
      <c r="I45" s="98">
        <v>2</v>
      </c>
      <c r="J45" s="98">
        <v>7</v>
      </c>
      <c r="K45" s="116">
        <v>12</v>
      </c>
      <c r="L45" s="98"/>
      <c r="M45" s="172">
        <v>27500</v>
      </c>
      <c r="N45" s="173">
        <v>1806</v>
      </c>
      <c r="O45" s="172"/>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v>7</v>
      </c>
      <c r="D46" s="98">
        <v>26</v>
      </c>
      <c r="E46" s="98">
        <v>23</v>
      </c>
      <c r="F46" s="98">
        <v>17</v>
      </c>
      <c r="G46" s="98">
        <v>10</v>
      </c>
      <c r="H46" s="98"/>
      <c r="I46" s="98"/>
      <c r="J46" s="98">
        <v>6</v>
      </c>
      <c r="K46" s="116">
        <v>10</v>
      </c>
      <c r="L46" s="98"/>
      <c r="M46" s="172">
        <v>27500</v>
      </c>
      <c r="N46" s="173">
        <v>1806</v>
      </c>
      <c r="O46" s="172"/>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172"/>
      <c r="N47" s="173"/>
      <c r="O47" s="172"/>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v>7</v>
      </c>
      <c r="E48" s="98">
        <v>6</v>
      </c>
      <c r="F48" s="98">
        <v>1</v>
      </c>
      <c r="G48" s="98">
        <v>1</v>
      </c>
      <c r="H48" s="98"/>
      <c r="I48" s="98">
        <v>2</v>
      </c>
      <c r="J48" s="98">
        <v>3</v>
      </c>
      <c r="K48" s="116">
        <v>1</v>
      </c>
      <c r="L48" s="98"/>
      <c r="M48" s="172"/>
      <c r="N48" s="173"/>
      <c r="O48" s="172"/>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v>1</v>
      </c>
      <c r="E49" s="98">
        <v>1</v>
      </c>
      <c r="F49" s="98">
        <v>1</v>
      </c>
      <c r="G49" s="98">
        <v>1</v>
      </c>
      <c r="H49" s="98"/>
      <c r="I49" s="98"/>
      <c r="J49" s="98"/>
      <c r="K49" s="116"/>
      <c r="L49" s="98"/>
      <c r="M49" s="172"/>
      <c r="N49" s="173"/>
      <c r="O49" s="172"/>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172"/>
      <c r="N50" s="173"/>
      <c r="O50" s="172"/>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172"/>
      <c r="N51" s="173"/>
      <c r="O51" s="172"/>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212</v>
      </c>
      <c r="C52" s="112">
        <v>10</v>
      </c>
      <c r="D52" s="98">
        <v>6</v>
      </c>
      <c r="E52" s="98">
        <v>14</v>
      </c>
      <c r="F52" s="98">
        <v>13</v>
      </c>
      <c r="G52" s="98">
        <v>13</v>
      </c>
      <c r="H52" s="98"/>
      <c r="I52" s="98"/>
      <c r="J52" s="98">
        <v>1</v>
      </c>
      <c r="K52" s="116">
        <v>2</v>
      </c>
      <c r="L52" s="98"/>
      <c r="M52" s="172"/>
      <c r="N52" s="173"/>
      <c r="O52" s="172"/>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192</v>
      </c>
      <c r="C53" s="112"/>
      <c r="D53" s="98"/>
      <c r="E53" s="98"/>
      <c r="F53" s="98"/>
      <c r="G53" s="98"/>
      <c r="H53" s="98"/>
      <c r="I53" s="98"/>
      <c r="J53" s="98"/>
      <c r="K53" s="116"/>
      <c r="L53" s="98"/>
      <c r="M53" s="172"/>
      <c r="N53" s="173"/>
      <c r="O53" s="172"/>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193</v>
      </c>
      <c r="C54" s="112"/>
      <c r="D54" s="98"/>
      <c r="E54" s="98"/>
      <c r="F54" s="98"/>
      <c r="G54" s="98"/>
      <c r="H54" s="98"/>
      <c r="I54" s="98"/>
      <c r="J54" s="98"/>
      <c r="K54" s="116"/>
      <c r="L54" s="98"/>
      <c r="M54" s="172"/>
      <c r="N54" s="173"/>
      <c r="O54" s="172"/>
      <c r="P54" s="18"/>
      <c r="Q54" s="5"/>
      <c r="R54" s="5"/>
      <c r="S54" s="5"/>
    </row>
    <row r="55" spans="1:19" s="4" customFormat="1" ht="19.5" customHeight="1">
      <c r="A55" s="44">
        <v>48</v>
      </c>
      <c r="B55" s="128" t="s">
        <v>194</v>
      </c>
      <c r="C55" s="112"/>
      <c r="D55" s="98"/>
      <c r="E55" s="98"/>
      <c r="F55" s="98"/>
      <c r="G55" s="98"/>
      <c r="H55" s="98"/>
      <c r="I55" s="98"/>
      <c r="J55" s="98"/>
      <c r="K55" s="116"/>
      <c r="L55" s="98"/>
      <c r="M55" s="172"/>
      <c r="N55" s="173"/>
      <c r="O55" s="172"/>
      <c r="P55" s="59"/>
      <c r="Q55" s="1"/>
      <c r="R55" s="1"/>
      <c r="S55" s="1"/>
    </row>
    <row r="56" spans="1:19" s="4" customFormat="1" ht="37.5" customHeight="1">
      <c r="A56" s="46">
        <v>49</v>
      </c>
      <c r="B56" s="128" t="s">
        <v>195</v>
      </c>
      <c r="C56" s="112"/>
      <c r="D56" s="98"/>
      <c r="E56" s="98"/>
      <c r="F56" s="98"/>
      <c r="G56" s="98"/>
      <c r="H56" s="98"/>
      <c r="I56" s="98"/>
      <c r="J56" s="98"/>
      <c r="K56" s="116"/>
      <c r="L56" s="98"/>
      <c r="M56" s="172"/>
      <c r="N56" s="173"/>
      <c r="O56" s="172"/>
      <c r="P56" s="59"/>
      <c r="Q56" s="1"/>
      <c r="R56" s="1"/>
      <c r="S56" s="1"/>
    </row>
    <row r="57" spans="1:16" s="4" customFormat="1" ht="38.25" customHeight="1">
      <c r="A57" s="44">
        <v>50</v>
      </c>
      <c r="B57" s="128" t="s">
        <v>196</v>
      </c>
      <c r="C57" s="112"/>
      <c r="D57" s="98"/>
      <c r="E57" s="98"/>
      <c r="F57" s="98"/>
      <c r="G57" s="98"/>
      <c r="H57" s="98"/>
      <c r="I57" s="98"/>
      <c r="J57" s="98"/>
      <c r="K57" s="116"/>
      <c r="L57" s="98"/>
      <c r="M57" s="172"/>
      <c r="N57" s="173"/>
      <c r="O57" s="172"/>
      <c r="P57" s="60"/>
    </row>
    <row r="58" spans="1:16" s="4" customFormat="1" ht="24" customHeight="1">
      <c r="A58" s="46">
        <v>51</v>
      </c>
      <c r="B58" s="129" t="s">
        <v>197</v>
      </c>
      <c r="C58" s="112">
        <v>6</v>
      </c>
      <c r="D58" s="98">
        <v>6</v>
      </c>
      <c r="E58" s="98">
        <v>12</v>
      </c>
      <c r="F58" s="98">
        <v>11</v>
      </c>
      <c r="G58" s="98">
        <v>11</v>
      </c>
      <c r="H58" s="98"/>
      <c r="I58" s="98"/>
      <c r="J58" s="98">
        <v>1</v>
      </c>
      <c r="K58" s="116"/>
      <c r="L58" s="98"/>
      <c r="M58" s="172"/>
      <c r="N58" s="173"/>
      <c r="O58" s="172"/>
      <c r="P58" s="60"/>
    </row>
    <row r="59" spans="1:16" s="4" customFormat="1" ht="30" customHeight="1">
      <c r="A59" s="44">
        <v>52</v>
      </c>
      <c r="B59" s="130" t="s">
        <v>58</v>
      </c>
      <c r="C59" s="112"/>
      <c r="D59" s="98"/>
      <c r="E59" s="98"/>
      <c r="F59" s="98"/>
      <c r="G59" s="98"/>
      <c r="H59" s="98"/>
      <c r="I59" s="98"/>
      <c r="J59" s="98"/>
      <c r="K59" s="116"/>
      <c r="L59" s="98"/>
      <c r="M59" s="172"/>
      <c r="N59" s="173"/>
      <c r="O59" s="172"/>
      <c r="P59" s="60"/>
    </row>
    <row r="60" spans="1:16" s="4" customFormat="1" ht="44.25" customHeight="1">
      <c r="A60" s="46">
        <v>53</v>
      </c>
      <c r="B60" s="130" t="s">
        <v>217</v>
      </c>
      <c r="C60" s="112"/>
      <c r="D60" s="98">
        <v>1</v>
      </c>
      <c r="E60" s="98">
        <v>1</v>
      </c>
      <c r="F60" s="98">
        <v>1</v>
      </c>
      <c r="G60" s="98">
        <v>1</v>
      </c>
      <c r="H60" s="98"/>
      <c r="I60" s="98"/>
      <c r="J60" s="98"/>
      <c r="K60" s="116"/>
      <c r="L60" s="98"/>
      <c r="M60" s="172"/>
      <c r="N60" s="173"/>
      <c r="O60" s="172"/>
      <c r="P60" s="60"/>
    </row>
    <row r="61" spans="1:16" s="4" customFormat="1" ht="27.75" customHeight="1">
      <c r="A61" s="44">
        <v>54</v>
      </c>
      <c r="B61" s="130" t="s">
        <v>216</v>
      </c>
      <c r="C61" s="112"/>
      <c r="D61" s="98"/>
      <c r="E61" s="98"/>
      <c r="F61" s="98"/>
      <c r="G61" s="98"/>
      <c r="H61" s="98"/>
      <c r="I61" s="98"/>
      <c r="J61" s="98"/>
      <c r="K61" s="116"/>
      <c r="L61" s="98"/>
      <c r="M61" s="172"/>
      <c r="N61" s="173"/>
      <c r="O61" s="172"/>
      <c r="P61" s="60"/>
    </row>
    <row r="62" spans="1:16" s="4" customFormat="1" ht="18.75" customHeight="1">
      <c r="A62" s="46">
        <v>55</v>
      </c>
      <c r="B62" s="130" t="s">
        <v>57</v>
      </c>
      <c r="C62" s="112"/>
      <c r="D62" s="98"/>
      <c r="E62" s="98"/>
      <c r="F62" s="98"/>
      <c r="G62" s="98"/>
      <c r="H62" s="98"/>
      <c r="I62" s="98"/>
      <c r="J62" s="98"/>
      <c r="K62" s="116"/>
      <c r="L62" s="98"/>
      <c r="M62" s="172"/>
      <c r="N62" s="173"/>
      <c r="O62" s="172"/>
      <c r="P62" s="60"/>
    </row>
    <row r="63" spans="1:16" s="4" customFormat="1" ht="24.75" customHeight="1">
      <c r="A63" s="44">
        <v>56</v>
      </c>
      <c r="B63" s="130" t="s">
        <v>198</v>
      </c>
      <c r="C63" s="112"/>
      <c r="D63" s="98"/>
      <c r="E63" s="98"/>
      <c r="F63" s="98"/>
      <c r="G63" s="98"/>
      <c r="H63" s="98"/>
      <c r="I63" s="98"/>
      <c r="J63" s="98"/>
      <c r="K63" s="116"/>
      <c r="L63" s="98"/>
      <c r="M63" s="172"/>
      <c r="N63" s="173"/>
      <c r="O63" s="172"/>
      <c r="P63" s="60"/>
    </row>
    <row r="64" spans="1:16" s="4" customFormat="1" ht="20.25" customHeight="1">
      <c r="A64" s="46">
        <v>57</v>
      </c>
      <c r="B64" s="130" t="s">
        <v>199</v>
      </c>
      <c r="C64" s="112"/>
      <c r="D64" s="98"/>
      <c r="E64" s="98"/>
      <c r="F64" s="98"/>
      <c r="G64" s="98"/>
      <c r="H64" s="98"/>
      <c r="I64" s="98"/>
      <c r="J64" s="98"/>
      <c r="K64" s="116"/>
      <c r="L64" s="98"/>
      <c r="M64" s="172"/>
      <c r="N64" s="173"/>
      <c r="O64" s="172"/>
      <c r="P64" s="60"/>
    </row>
    <row r="65" spans="1:16" s="4" customFormat="1" ht="17.25" customHeight="1">
      <c r="A65" s="44">
        <v>58</v>
      </c>
      <c r="B65" s="130" t="s">
        <v>200</v>
      </c>
      <c r="C65" s="112"/>
      <c r="D65" s="98"/>
      <c r="E65" s="98"/>
      <c r="F65" s="98"/>
      <c r="G65" s="98"/>
      <c r="H65" s="98"/>
      <c r="I65" s="98"/>
      <c r="J65" s="98"/>
      <c r="K65" s="116"/>
      <c r="L65" s="98"/>
      <c r="M65" s="172"/>
      <c r="N65" s="173"/>
      <c r="O65" s="172"/>
      <c r="P65" s="60"/>
    </row>
    <row r="66" spans="1:16" s="4" customFormat="1" ht="29.25" customHeight="1">
      <c r="A66" s="46">
        <v>59</v>
      </c>
      <c r="B66" s="130" t="s">
        <v>201</v>
      </c>
      <c r="C66" s="112"/>
      <c r="D66" s="98"/>
      <c r="E66" s="98"/>
      <c r="F66" s="98"/>
      <c r="G66" s="98"/>
      <c r="H66" s="98"/>
      <c r="I66" s="98"/>
      <c r="J66" s="98"/>
      <c r="K66" s="116"/>
      <c r="L66" s="98"/>
      <c r="M66" s="172"/>
      <c r="N66" s="173"/>
      <c r="O66" s="172"/>
      <c r="P66" s="60"/>
    </row>
    <row r="67" spans="1:16" s="4" customFormat="1" ht="15.75" customHeight="1">
      <c r="A67" s="44">
        <v>60</v>
      </c>
      <c r="B67" s="130" t="s">
        <v>202</v>
      </c>
      <c r="C67" s="112"/>
      <c r="D67" s="98"/>
      <c r="E67" s="98"/>
      <c r="F67" s="98"/>
      <c r="G67" s="98"/>
      <c r="H67" s="98"/>
      <c r="I67" s="98"/>
      <c r="J67" s="98"/>
      <c r="K67" s="116"/>
      <c r="L67" s="98"/>
      <c r="M67" s="172"/>
      <c r="N67" s="173"/>
      <c r="O67" s="172"/>
      <c r="P67" s="60"/>
    </row>
    <row r="68" spans="1:16" s="4" customFormat="1" ht="18" customHeight="1">
      <c r="A68" s="46">
        <v>61</v>
      </c>
      <c r="B68" s="130" t="s">
        <v>203</v>
      </c>
      <c r="C68" s="112"/>
      <c r="D68" s="98"/>
      <c r="E68" s="98"/>
      <c r="F68" s="98"/>
      <c r="G68" s="98"/>
      <c r="H68" s="98"/>
      <c r="I68" s="98"/>
      <c r="J68" s="98"/>
      <c r="K68" s="116"/>
      <c r="L68" s="98"/>
      <c r="M68" s="172"/>
      <c r="N68" s="173"/>
      <c r="O68" s="172"/>
      <c r="P68" s="60"/>
    </row>
    <row r="69" spans="1:16" s="4" customFormat="1" ht="18" customHeight="1">
      <c r="A69" s="44">
        <v>62</v>
      </c>
      <c r="B69" s="130" t="s">
        <v>204</v>
      </c>
      <c r="C69" s="112"/>
      <c r="D69" s="98"/>
      <c r="E69" s="98"/>
      <c r="F69" s="98"/>
      <c r="G69" s="98"/>
      <c r="H69" s="98"/>
      <c r="I69" s="98"/>
      <c r="J69" s="98"/>
      <c r="K69" s="116"/>
      <c r="L69" s="98"/>
      <c r="M69" s="172"/>
      <c r="N69" s="173"/>
      <c r="O69" s="172"/>
      <c r="P69" s="60"/>
    </row>
    <row r="70" spans="1:16" s="4" customFormat="1" ht="21.75" customHeight="1">
      <c r="A70" s="46">
        <v>63</v>
      </c>
      <c r="B70" s="130" t="s">
        <v>205</v>
      </c>
      <c r="C70" s="112">
        <v>5</v>
      </c>
      <c r="D70" s="98">
        <v>3</v>
      </c>
      <c r="E70" s="98">
        <v>8</v>
      </c>
      <c r="F70" s="98">
        <v>7</v>
      </c>
      <c r="G70" s="98">
        <v>7</v>
      </c>
      <c r="H70" s="98"/>
      <c r="I70" s="98"/>
      <c r="J70" s="98">
        <v>1</v>
      </c>
      <c r="K70" s="116"/>
      <c r="L70" s="98"/>
      <c r="M70" s="172"/>
      <c r="N70" s="173"/>
      <c r="O70" s="172"/>
      <c r="P70" s="60"/>
    </row>
    <row r="71" spans="1:16" s="4" customFormat="1" ht="27.75" customHeight="1">
      <c r="A71" s="44">
        <v>64</v>
      </c>
      <c r="B71" s="130" t="s">
        <v>206</v>
      </c>
      <c r="C71" s="112"/>
      <c r="D71" s="98"/>
      <c r="E71" s="98"/>
      <c r="F71" s="98"/>
      <c r="G71" s="98"/>
      <c r="H71" s="98"/>
      <c r="I71" s="98"/>
      <c r="J71" s="98"/>
      <c r="K71" s="116"/>
      <c r="L71" s="98"/>
      <c r="M71" s="172"/>
      <c r="N71" s="173"/>
      <c r="O71" s="172"/>
      <c r="P71" s="60"/>
    </row>
    <row r="72" spans="1:16" s="4" customFormat="1" ht="30" customHeight="1">
      <c r="A72" s="46">
        <v>65</v>
      </c>
      <c r="B72" s="130" t="s">
        <v>207</v>
      </c>
      <c r="C72" s="112"/>
      <c r="D72" s="98"/>
      <c r="E72" s="98"/>
      <c r="F72" s="98"/>
      <c r="G72" s="98"/>
      <c r="H72" s="98"/>
      <c r="I72" s="98"/>
      <c r="J72" s="98"/>
      <c r="K72" s="116"/>
      <c r="L72" s="98"/>
      <c r="M72" s="172"/>
      <c r="N72" s="173"/>
      <c r="O72" s="172"/>
      <c r="P72" s="60"/>
    </row>
    <row r="73" spans="1:16" s="4" customFormat="1" ht="27.75" customHeight="1">
      <c r="A73" s="44">
        <v>66</v>
      </c>
      <c r="B73" s="130" t="s">
        <v>208</v>
      </c>
      <c r="C73" s="112"/>
      <c r="D73" s="98"/>
      <c r="E73" s="98"/>
      <c r="F73" s="98"/>
      <c r="G73" s="98"/>
      <c r="H73" s="98"/>
      <c r="I73" s="98"/>
      <c r="J73" s="98"/>
      <c r="K73" s="116"/>
      <c r="L73" s="98"/>
      <c r="M73" s="172"/>
      <c r="N73" s="173"/>
      <c r="O73" s="172"/>
      <c r="P73" s="60"/>
    </row>
    <row r="74" spans="1:16" s="4" customFormat="1" ht="18.75" customHeight="1">
      <c r="A74" s="46">
        <v>67</v>
      </c>
      <c r="B74" s="130" t="s">
        <v>209</v>
      </c>
      <c r="C74" s="112"/>
      <c r="D74" s="98"/>
      <c r="E74" s="98"/>
      <c r="F74" s="98"/>
      <c r="G74" s="98"/>
      <c r="H74" s="98"/>
      <c r="I74" s="98"/>
      <c r="J74" s="98"/>
      <c r="K74" s="116"/>
      <c r="L74" s="98"/>
      <c r="M74" s="172"/>
      <c r="N74" s="173"/>
      <c r="O74" s="172"/>
      <c r="P74" s="60"/>
    </row>
    <row r="75" spans="1:16" s="4" customFormat="1" ht="28.5" customHeight="1">
      <c r="A75" s="44">
        <v>68</v>
      </c>
      <c r="B75" s="129" t="s">
        <v>211</v>
      </c>
      <c r="C75" s="112"/>
      <c r="D75" s="98"/>
      <c r="E75" s="98"/>
      <c r="F75" s="98"/>
      <c r="G75" s="98"/>
      <c r="H75" s="98"/>
      <c r="I75" s="98"/>
      <c r="J75" s="98"/>
      <c r="K75" s="116"/>
      <c r="L75" s="98"/>
      <c r="M75" s="172"/>
      <c r="N75" s="173"/>
      <c r="O75" s="172"/>
      <c r="P75" s="60"/>
    </row>
    <row r="76" spans="1:16" s="4" customFormat="1" ht="42" customHeight="1">
      <c r="A76" s="46">
        <v>69</v>
      </c>
      <c r="B76" s="130" t="s">
        <v>219</v>
      </c>
      <c r="C76" s="112"/>
      <c r="D76" s="98"/>
      <c r="E76" s="98"/>
      <c r="F76" s="98"/>
      <c r="G76" s="98"/>
      <c r="H76" s="98"/>
      <c r="I76" s="98"/>
      <c r="J76" s="98"/>
      <c r="K76" s="116"/>
      <c r="L76" s="98"/>
      <c r="M76" s="172"/>
      <c r="N76" s="173"/>
      <c r="O76" s="172"/>
      <c r="P76" s="60"/>
    </row>
    <row r="77" spans="1:16" s="4" customFormat="1" ht="25.5" customHeight="1">
      <c r="A77" s="44">
        <v>70</v>
      </c>
      <c r="B77" s="130" t="s">
        <v>210</v>
      </c>
      <c r="C77" s="112"/>
      <c r="D77" s="98"/>
      <c r="E77" s="98"/>
      <c r="F77" s="98"/>
      <c r="G77" s="98"/>
      <c r="H77" s="98"/>
      <c r="I77" s="98"/>
      <c r="J77" s="98"/>
      <c r="K77" s="116"/>
      <c r="L77" s="98"/>
      <c r="M77" s="172"/>
      <c r="N77" s="173"/>
      <c r="O77" s="172"/>
      <c r="P77" s="60"/>
    </row>
    <row r="78" spans="1:16" s="4" customFormat="1" ht="30.75" customHeight="1">
      <c r="A78" s="46">
        <v>71</v>
      </c>
      <c r="B78" s="130" t="s">
        <v>59</v>
      </c>
      <c r="C78" s="112"/>
      <c r="D78" s="98"/>
      <c r="E78" s="98"/>
      <c r="F78" s="98"/>
      <c r="G78" s="98"/>
      <c r="H78" s="98"/>
      <c r="I78" s="98"/>
      <c r="J78" s="98"/>
      <c r="K78" s="116"/>
      <c r="L78" s="98"/>
      <c r="M78" s="172"/>
      <c r="N78" s="173"/>
      <c r="O78" s="172"/>
      <c r="P78" s="60"/>
    </row>
    <row r="79" spans="1:16" s="4" customFormat="1" ht="28.5" customHeight="1">
      <c r="A79" s="44">
        <v>72</v>
      </c>
      <c r="B79" s="131" t="s">
        <v>60</v>
      </c>
      <c r="C79" s="112">
        <v>2</v>
      </c>
      <c r="D79" s="98">
        <v>1</v>
      </c>
      <c r="E79" s="98">
        <v>1</v>
      </c>
      <c r="F79" s="98">
        <v>1</v>
      </c>
      <c r="G79" s="98">
        <v>1</v>
      </c>
      <c r="H79" s="98"/>
      <c r="I79" s="98"/>
      <c r="J79" s="98"/>
      <c r="K79" s="116">
        <v>2</v>
      </c>
      <c r="L79" s="98"/>
      <c r="M79" s="172"/>
      <c r="N79" s="173"/>
      <c r="O79" s="172"/>
      <c r="P79" s="60"/>
    </row>
    <row r="80" spans="1:16" s="4" customFormat="1" ht="27.75" customHeight="1">
      <c r="A80" s="46">
        <v>73</v>
      </c>
      <c r="B80" s="129" t="s">
        <v>61</v>
      </c>
      <c r="C80" s="112"/>
      <c r="D80" s="98">
        <v>1</v>
      </c>
      <c r="E80" s="98">
        <v>1</v>
      </c>
      <c r="F80" s="98">
        <v>1</v>
      </c>
      <c r="G80" s="98">
        <v>1</v>
      </c>
      <c r="H80" s="98"/>
      <c r="I80" s="98"/>
      <c r="J80" s="98"/>
      <c r="K80" s="116"/>
      <c r="L80" s="98"/>
      <c r="M80" s="172"/>
      <c r="N80" s="173"/>
      <c r="O80" s="172"/>
      <c r="P80" s="60"/>
    </row>
    <row r="81" spans="1:16" s="4" customFormat="1" ht="16.5" customHeight="1">
      <c r="A81" s="44">
        <v>74</v>
      </c>
      <c r="B81" s="130" t="s">
        <v>186</v>
      </c>
      <c r="C81" s="112"/>
      <c r="D81" s="98"/>
      <c r="E81" s="98"/>
      <c r="F81" s="98"/>
      <c r="G81" s="98"/>
      <c r="H81" s="98"/>
      <c r="I81" s="98"/>
      <c r="J81" s="98"/>
      <c r="K81" s="116"/>
      <c r="L81" s="98"/>
      <c r="M81" s="172"/>
      <c r="N81" s="173"/>
      <c r="O81" s="172"/>
      <c r="P81" s="60"/>
    </row>
    <row r="82" spans="1:16" s="4" customFormat="1" ht="18" customHeight="1">
      <c r="A82" s="46">
        <v>75</v>
      </c>
      <c r="B82" s="129" t="s">
        <v>62</v>
      </c>
      <c r="C82" s="112"/>
      <c r="D82" s="98"/>
      <c r="E82" s="98"/>
      <c r="F82" s="98"/>
      <c r="G82" s="98"/>
      <c r="H82" s="98"/>
      <c r="I82" s="98"/>
      <c r="J82" s="98"/>
      <c r="K82" s="116"/>
      <c r="L82" s="98"/>
      <c r="M82" s="172"/>
      <c r="N82" s="173"/>
      <c r="O82" s="172"/>
      <c r="P82" s="60"/>
    </row>
    <row r="83" spans="1:16" s="4" customFormat="1" ht="18" customHeight="1">
      <c r="A83" s="44">
        <v>76</v>
      </c>
      <c r="B83" s="130" t="s">
        <v>185</v>
      </c>
      <c r="C83" s="112"/>
      <c r="D83" s="98"/>
      <c r="E83" s="98"/>
      <c r="F83" s="98"/>
      <c r="G83" s="98"/>
      <c r="H83" s="98"/>
      <c r="I83" s="98"/>
      <c r="J83" s="98"/>
      <c r="K83" s="116"/>
      <c r="L83" s="98"/>
      <c r="M83" s="172"/>
      <c r="N83" s="173"/>
      <c r="O83" s="172"/>
      <c r="P83" s="60"/>
    </row>
    <row r="84" spans="1:16" s="4" customFormat="1" ht="27.75" customHeight="1">
      <c r="A84" s="46">
        <v>77</v>
      </c>
      <c r="B84" s="129" t="s">
        <v>63</v>
      </c>
      <c r="C84" s="112"/>
      <c r="D84" s="98"/>
      <c r="E84" s="98"/>
      <c r="F84" s="98"/>
      <c r="G84" s="98"/>
      <c r="H84" s="98"/>
      <c r="I84" s="98"/>
      <c r="J84" s="98"/>
      <c r="K84" s="116"/>
      <c r="L84" s="98"/>
      <c r="M84" s="172"/>
      <c r="N84" s="173"/>
      <c r="O84" s="172"/>
      <c r="P84" s="60"/>
    </row>
    <row r="85" spans="1:16" s="4" customFormat="1" ht="25.5" customHeight="1">
      <c r="A85" s="44">
        <v>78</v>
      </c>
      <c r="B85" s="129" t="s">
        <v>64</v>
      </c>
      <c r="C85" s="112"/>
      <c r="D85" s="98"/>
      <c r="E85" s="98"/>
      <c r="F85" s="98"/>
      <c r="G85" s="98"/>
      <c r="H85" s="98"/>
      <c r="I85" s="98"/>
      <c r="J85" s="98"/>
      <c r="K85" s="116"/>
      <c r="L85" s="98"/>
      <c r="M85" s="172"/>
      <c r="N85" s="173"/>
      <c r="O85" s="172"/>
      <c r="P85" s="60"/>
    </row>
    <row r="86" spans="1:16" s="4" customFormat="1" ht="18" customHeight="1">
      <c r="A86" s="46">
        <v>79</v>
      </c>
      <c r="B86" s="130" t="s">
        <v>220</v>
      </c>
      <c r="C86" s="112"/>
      <c r="D86" s="98"/>
      <c r="E86" s="98"/>
      <c r="F86" s="98"/>
      <c r="G86" s="98"/>
      <c r="H86" s="98"/>
      <c r="I86" s="98"/>
      <c r="J86" s="98"/>
      <c r="K86" s="116"/>
      <c r="L86" s="98"/>
      <c r="M86" s="172"/>
      <c r="N86" s="173"/>
      <c r="O86" s="172"/>
      <c r="P86" s="60"/>
    </row>
    <row r="87" spans="1:16" s="4" customFormat="1" ht="39" customHeight="1">
      <c r="A87" s="44">
        <v>80</v>
      </c>
      <c r="B87" s="146" t="s">
        <v>147</v>
      </c>
      <c r="C87" s="112"/>
      <c r="D87" s="98"/>
      <c r="E87" s="98"/>
      <c r="F87" s="98"/>
      <c r="G87" s="98"/>
      <c r="H87" s="98"/>
      <c r="I87" s="98"/>
      <c r="J87" s="98"/>
      <c r="K87" s="116"/>
      <c r="L87" s="98"/>
      <c r="M87" s="172"/>
      <c r="N87" s="173"/>
      <c r="O87" s="172"/>
      <c r="P87" s="60"/>
    </row>
    <row r="88" spans="1:15" s="101" customFormat="1" ht="57.75" customHeight="1">
      <c r="A88" s="46">
        <v>81</v>
      </c>
      <c r="B88" s="131" t="s">
        <v>189</v>
      </c>
      <c r="C88" s="112">
        <v>74</v>
      </c>
      <c r="D88" s="98">
        <v>239</v>
      </c>
      <c r="E88" s="98">
        <v>231</v>
      </c>
      <c r="F88" s="98">
        <v>208</v>
      </c>
      <c r="G88" s="98">
        <v>186</v>
      </c>
      <c r="H88" s="98"/>
      <c r="I88" s="98">
        <v>3</v>
      </c>
      <c r="J88" s="98">
        <v>20</v>
      </c>
      <c r="K88" s="116">
        <v>82</v>
      </c>
      <c r="L88" s="98">
        <v>2</v>
      </c>
      <c r="M88" s="172">
        <v>428537</v>
      </c>
      <c r="N88" s="173">
        <v>69973</v>
      </c>
      <c r="O88" s="172">
        <v>5000</v>
      </c>
    </row>
    <row r="89" spans="1:16" s="4" customFormat="1" ht="33" customHeight="1">
      <c r="A89" s="44">
        <v>82</v>
      </c>
      <c r="B89" s="129" t="s">
        <v>188</v>
      </c>
      <c r="C89" s="112"/>
      <c r="D89" s="98"/>
      <c r="E89" s="98"/>
      <c r="F89" s="98"/>
      <c r="G89" s="98"/>
      <c r="H89" s="98"/>
      <c r="I89" s="98"/>
      <c r="J89" s="98"/>
      <c r="K89" s="116"/>
      <c r="L89" s="98"/>
      <c r="M89" s="172"/>
      <c r="N89" s="173"/>
      <c r="O89" s="172"/>
      <c r="P89" s="60"/>
    </row>
    <row r="90" spans="1:16" s="4" customFormat="1" ht="69.75" customHeight="1">
      <c r="A90" s="46">
        <v>83</v>
      </c>
      <c r="B90" s="129" t="s">
        <v>187</v>
      </c>
      <c r="C90" s="112">
        <v>52</v>
      </c>
      <c r="D90" s="98">
        <v>176</v>
      </c>
      <c r="E90" s="98">
        <v>165</v>
      </c>
      <c r="F90" s="98">
        <v>153</v>
      </c>
      <c r="G90" s="98">
        <v>136</v>
      </c>
      <c r="H90" s="98"/>
      <c r="I90" s="98"/>
      <c r="J90" s="98">
        <v>12</v>
      </c>
      <c r="K90" s="116">
        <v>63</v>
      </c>
      <c r="L90" s="98">
        <v>1</v>
      </c>
      <c r="M90" s="172">
        <v>87147</v>
      </c>
      <c r="N90" s="173"/>
      <c r="O90" s="172"/>
      <c r="P90" s="60"/>
    </row>
    <row r="91" spans="1:16" s="4" customFormat="1" ht="43.5" customHeight="1">
      <c r="A91" s="44">
        <v>84</v>
      </c>
      <c r="B91" s="130" t="s">
        <v>65</v>
      </c>
      <c r="C91" s="112">
        <v>4</v>
      </c>
      <c r="D91" s="98"/>
      <c r="E91" s="98">
        <v>3</v>
      </c>
      <c r="F91" s="98">
        <v>3</v>
      </c>
      <c r="G91" s="98">
        <v>2</v>
      </c>
      <c r="H91" s="98"/>
      <c r="I91" s="98"/>
      <c r="J91" s="98"/>
      <c r="K91" s="116">
        <v>1</v>
      </c>
      <c r="L91" s="98"/>
      <c r="M91" s="172"/>
      <c r="N91" s="173"/>
      <c r="O91" s="172"/>
      <c r="P91" s="60"/>
    </row>
    <row r="92" spans="1:16" s="4" customFormat="1" ht="38.25" customHeight="1">
      <c r="A92" s="46">
        <v>85</v>
      </c>
      <c r="B92" s="130" t="s">
        <v>86</v>
      </c>
      <c r="C92" s="112"/>
      <c r="D92" s="98"/>
      <c r="E92" s="98"/>
      <c r="F92" s="98"/>
      <c r="G92" s="98"/>
      <c r="H92" s="98"/>
      <c r="I92" s="98"/>
      <c r="J92" s="98"/>
      <c r="K92" s="116"/>
      <c r="L92" s="98"/>
      <c r="M92" s="172"/>
      <c r="N92" s="173"/>
      <c r="O92" s="172"/>
      <c r="P92" s="60"/>
    </row>
    <row r="93" spans="1:16" s="4" customFormat="1" ht="30" customHeight="1">
      <c r="A93" s="44">
        <v>86</v>
      </c>
      <c r="B93" s="130" t="s">
        <v>66</v>
      </c>
      <c r="C93" s="112"/>
      <c r="D93" s="98"/>
      <c r="E93" s="98"/>
      <c r="F93" s="98"/>
      <c r="G93" s="98"/>
      <c r="H93" s="98"/>
      <c r="I93" s="98"/>
      <c r="J93" s="98"/>
      <c r="K93" s="116"/>
      <c r="L93" s="98"/>
      <c r="M93" s="172"/>
      <c r="N93" s="173"/>
      <c r="O93" s="172"/>
      <c r="P93" s="60"/>
    </row>
    <row r="94" spans="1:16" s="4" customFormat="1" ht="39.75" customHeight="1">
      <c r="A94" s="46">
        <v>87</v>
      </c>
      <c r="B94" s="130" t="s">
        <v>67</v>
      </c>
      <c r="C94" s="112">
        <v>34</v>
      </c>
      <c r="D94" s="98">
        <v>81</v>
      </c>
      <c r="E94" s="98">
        <v>90</v>
      </c>
      <c r="F94" s="98">
        <v>82</v>
      </c>
      <c r="G94" s="98">
        <v>72</v>
      </c>
      <c r="H94" s="98"/>
      <c r="I94" s="98"/>
      <c r="J94" s="98">
        <v>8</v>
      </c>
      <c r="K94" s="116">
        <v>25</v>
      </c>
      <c r="L94" s="98">
        <v>1</v>
      </c>
      <c r="M94" s="172"/>
      <c r="N94" s="173"/>
      <c r="O94" s="172"/>
      <c r="P94" s="60"/>
    </row>
    <row r="95" spans="1:16" s="4" customFormat="1" ht="25.5" customHeight="1">
      <c r="A95" s="44">
        <v>88</v>
      </c>
      <c r="B95" s="129" t="s">
        <v>68</v>
      </c>
      <c r="C95" s="112">
        <v>19</v>
      </c>
      <c r="D95" s="98">
        <v>52</v>
      </c>
      <c r="E95" s="98">
        <v>58</v>
      </c>
      <c r="F95" s="98">
        <v>48</v>
      </c>
      <c r="G95" s="98">
        <v>43</v>
      </c>
      <c r="H95" s="98"/>
      <c r="I95" s="98">
        <v>3</v>
      </c>
      <c r="J95" s="98">
        <v>7</v>
      </c>
      <c r="K95" s="116">
        <v>13</v>
      </c>
      <c r="L95" s="98">
        <v>1</v>
      </c>
      <c r="M95" s="172">
        <v>307815</v>
      </c>
      <c r="N95" s="173">
        <v>42620</v>
      </c>
      <c r="O95" s="172"/>
      <c r="P95" s="60"/>
    </row>
    <row r="96" spans="1:16" s="4" customFormat="1" ht="18" customHeight="1">
      <c r="A96" s="46">
        <v>89</v>
      </c>
      <c r="B96" s="130" t="s">
        <v>69</v>
      </c>
      <c r="C96" s="112"/>
      <c r="D96" s="98"/>
      <c r="E96" s="98"/>
      <c r="F96" s="98"/>
      <c r="G96" s="98"/>
      <c r="H96" s="98"/>
      <c r="I96" s="98"/>
      <c r="J96" s="98"/>
      <c r="K96" s="116"/>
      <c r="L96" s="98"/>
      <c r="M96" s="172"/>
      <c r="N96" s="173"/>
      <c r="O96" s="172"/>
      <c r="P96" s="61"/>
    </row>
    <row r="97" spans="1:16" s="4" customFormat="1" ht="27" customHeight="1">
      <c r="A97" s="44">
        <v>90</v>
      </c>
      <c r="B97" s="130" t="s">
        <v>70</v>
      </c>
      <c r="C97" s="112">
        <v>4</v>
      </c>
      <c r="D97" s="98">
        <v>23</v>
      </c>
      <c r="E97" s="98">
        <v>26</v>
      </c>
      <c r="F97" s="98">
        <v>24</v>
      </c>
      <c r="G97" s="98">
        <v>20</v>
      </c>
      <c r="H97" s="98"/>
      <c r="I97" s="98">
        <v>1</v>
      </c>
      <c r="J97" s="98">
        <v>1</v>
      </c>
      <c r="K97" s="116">
        <v>1</v>
      </c>
      <c r="L97" s="98"/>
      <c r="M97" s="172">
        <v>200637</v>
      </c>
      <c r="N97" s="173"/>
      <c r="O97" s="172"/>
      <c r="P97" s="61"/>
    </row>
    <row r="98" spans="1:16" s="4" customFormat="1" ht="18.75" customHeight="1">
      <c r="A98" s="46">
        <v>91</v>
      </c>
      <c r="B98" s="130" t="s">
        <v>71</v>
      </c>
      <c r="C98" s="112">
        <v>8</v>
      </c>
      <c r="D98" s="98">
        <v>9</v>
      </c>
      <c r="E98" s="98">
        <v>12</v>
      </c>
      <c r="F98" s="98">
        <v>12</v>
      </c>
      <c r="G98" s="98">
        <v>12</v>
      </c>
      <c r="H98" s="98"/>
      <c r="I98" s="98"/>
      <c r="J98" s="98"/>
      <c r="K98" s="116">
        <v>5</v>
      </c>
      <c r="L98" s="98"/>
      <c r="M98" s="172">
        <v>50492</v>
      </c>
      <c r="N98" s="173">
        <v>42620</v>
      </c>
      <c r="O98" s="172"/>
      <c r="P98" s="61"/>
    </row>
    <row r="99" spans="1:16" s="4" customFormat="1" ht="15.75" customHeight="1">
      <c r="A99" s="44">
        <v>92</v>
      </c>
      <c r="B99" s="130" t="s">
        <v>72</v>
      </c>
      <c r="C99" s="112">
        <v>2</v>
      </c>
      <c r="D99" s="98">
        <v>3</v>
      </c>
      <c r="E99" s="98">
        <v>2</v>
      </c>
      <c r="F99" s="98"/>
      <c r="G99" s="98"/>
      <c r="H99" s="98"/>
      <c r="I99" s="98"/>
      <c r="J99" s="98">
        <v>2</v>
      </c>
      <c r="K99" s="116">
        <v>3</v>
      </c>
      <c r="L99" s="98"/>
      <c r="M99" s="172">
        <v>56686</v>
      </c>
      <c r="N99" s="173"/>
      <c r="O99" s="172"/>
      <c r="P99" s="61"/>
    </row>
    <row r="100" spans="1:16" s="4" customFormat="1" ht="25.5" customHeight="1">
      <c r="A100" s="46">
        <v>93</v>
      </c>
      <c r="B100" s="129" t="s">
        <v>241</v>
      </c>
      <c r="C100" s="112">
        <v>1</v>
      </c>
      <c r="D100" s="98">
        <v>8</v>
      </c>
      <c r="E100" s="98">
        <v>6</v>
      </c>
      <c r="F100" s="98">
        <v>5</v>
      </c>
      <c r="G100" s="98">
        <v>5</v>
      </c>
      <c r="H100" s="98"/>
      <c r="I100" s="98"/>
      <c r="J100" s="98">
        <v>1</v>
      </c>
      <c r="K100" s="116">
        <v>3</v>
      </c>
      <c r="L100" s="98"/>
      <c r="M100" s="172">
        <v>32353</v>
      </c>
      <c r="N100" s="173">
        <v>27353</v>
      </c>
      <c r="O100" s="172">
        <v>5000</v>
      </c>
      <c r="P100" s="61"/>
    </row>
    <row r="101" spans="1:16" s="4" customFormat="1" ht="18.75" customHeight="1">
      <c r="A101" s="44">
        <v>94</v>
      </c>
      <c r="B101" s="130" t="s">
        <v>190</v>
      </c>
      <c r="C101" s="112"/>
      <c r="D101" s="98">
        <v>5</v>
      </c>
      <c r="E101" s="98">
        <v>3</v>
      </c>
      <c r="F101" s="98">
        <v>3</v>
      </c>
      <c r="G101" s="98">
        <v>3</v>
      </c>
      <c r="H101" s="98"/>
      <c r="I101" s="98"/>
      <c r="J101" s="98"/>
      <c r="K101" s="116">
        <v>2</v>
      </c>
      <c r="L101" s="98"/>
      <c r="M101" s="172">
        <v>32353</v>
      </c>
      <c r="N101" s="173">
        <v>27353</v>
      </c>
      <c r="O101" s="172">
        <v>5000</v>
      </c>
      <c r="P101" s="61"/>
    </row>
    <row r="102" spans="1:16" s="4" customFormat="1" ht="18.75" customHeight="1">
      <c r="A102" s="46">
        <v>95</v>
      </c>
      <c r="B102" s="130" t="s">
        <v>191</v>
      </c>
      <c r="C102" s="112"/>
      <c r="D102" s="98">
        <v>1</v>
      </c>
      <c r="E102" s="98"/>
      <c r="F102" s="98"/>
      <c r="G102" s="98"/>
      <c r="H102" s="98"/>
      <c r="I102" s="98"/>
      <c r="J102" s="98"/>
      <c r="K102" s="116">
        <v>1</v>
      </c>
      <c r="L102" s="98"/>
      <c r="M102" s="172"/>
      <c r="N102" s="173"/>
      <c r="O102" s="172"/>
      <c r="P102" s="61"/>
    </row>
    <row r="103" spans="1:15" s="101" customFormat="1" ht="24.75" customHeight="1">
      <c r="A103" s="44">
        <v>96</v>
      </c>
      <c r="B103" s="131" t="s">
        <v>73</v>
      </c>
      <c r="C103" s="112">
        <v>17</v>
      </c>
      <c r="D103" s="98">
        <v>13</v>
      </c>
      <c r="E103" s="98">
        <v>20</v>
      </c>
      <c r="F103" s="98">
        <v>17</v>
      </c>
      <c r="G103" s="98">
        <v>10</v>
      </c>
      <c r="H103" s="98"/>
      <c r="I103" s="98">
        <v>1</v>
      </c>
      <c r="J103" s="98">
        <v>2</v>
      </c>
      <c r="K103" s="116">
        <v>10</v>
      </c>
      <c r="L103" s="98">
        <v>3</v>
      </c>
      <c r="M103" s="172"/>
      <c r="N103" s="173"/>
      <c r="O103" s="172"/>
    </row>
    <row r="104" spans="1:16" s="4" customFormat="1" ht="18.75" customHeight="1">
      <c r="A104" s="46">
        <v>97</v>
      </c>
      <c r="B104" s="130" t="s">
        <v>74</v>
      </c>
      <c r="C104" s="112">
        <v>1</v>
      </c>
      <c r="D104" s="98"/>
      <c r="E104" s="98">
        <v>1</v>
      </c>
      <c r="F104" s="98">
        <v>1</v>
      </c>
      <c r="G104" s="98"/>
      <c r="H104" s="98"/>
      <c r="I104" s="98"/>
      <c r="J104" s="98"/>
      <c r="K104" s="116"/>
      <c r="L104" s="98"/>
      <c r="M104" s="172"/>
      <c r="N104" s="173"/>
      <c r="O104" s="172"/>
      <c r="P104" s="61"/>
    </row>
    <row r="105" spans="1:16" s="4" customFormat="1" ht="16.5" customHeight="1">
      <c r="A105" s="44">
        <v>98</v>
      </c>
      <c r="B105" s="130" t="s">
        <v>75</v>
      </c>
      <c r="C105" s="112"/>
      <c r="D105" s="98"/>
      <c r="E105" s="98"/>
      <c r="F105" s="98"/>
      <c r="G105" s="98"/>
      <c r="H105" s="98"/>
      <c r="I105" s="98"/>
      <c r="J105" s="98"/>
      <c r="K105" s="116"/>
      <c r="L105" s="98"/>
      <c r="M105" s="172"/>
      <c r="N105" s="173"/>
      <c r="O105" s="172"/>
      <c r="P105" s="61"/>
    </row>
    <row r="106" spans="1:16" s="4" customFormat="1" ht="16.5" customHeight="1">
      <c r="A106" s="46">
        <v>99</v>
      </c>
      <c r="B106" s="130" t="s">
        <v>221</v>
      </c>
      <c r="C106" s="112"/>
      <c r="D106" s="98"/>
      <c r="E106" s="98"/>
      <c r="F106" s="98"/>
      <c r="G106" s="98"/>
      <c r="H106" s="98"/>
      <c r="I106" s="98"/>
      <c r="J106" s="98"/>
      <c r="K106" s="116"/>
      <c r="L106" s="98"/>
      <c r="M106" s="172"/>
      <c r="N106" s="173"/>
      <c r="O106" s="172"/>
      <c r="P106" s="61"/>
    </row>
    <row r="107" spans="1:16" s="4" customFormat="1" ht="18.75" customHeight="1">
      <c r="A107" s="44">
        <v>100</v>
      </c>
      <c r="B107" s="130" t="s">
        <v>76</v>
      </c>
      <c r="C107" s="112"/>
      <c r="D107" s="98"/>
      <c r="E107" s="98"/>
      <c r="F107" s="98"/>
      <c r="G107" s="98"/>
      <c r="H107" s="98"/>
      <c r="I107" s="98"/>
      <c r="J107" s="98"/>
      <c r="K107" s="116"/>
      <c r="L107" s="98"/>
      <c r="M107" s="172"/>
      <c r="N107" s="173"/>
      <c r="O107" s="172"/>
      <c r="P107" s="61"/>
    </row>
    <row r="108" spans="1:16" s="4" customFormat="1" ht="20.25" customHeight="1">
      <c r="A108" s="46">
        <v>101</v>
      </c>
      <c r="B108" s="130" t="s">
        <v>77</v>
      </c>
      <c r="C108" s="112">
        <v>16</v>
      </c>
      <c r="D108" s="98">
        <v>12</v>
      </c>
      <c r="E108" s="98">
        <v>18</v>
      </c>
      <c r="F108" s="98">
        <v>15</v>
      </c>
      <c r="G108" s="98">
        <v>9</v>
      </c>
      <c r="H108" s="98"/>
      <c r="I108" s="98">
        <v>1</v>
      </c>
      <c r="J108" s="98">
        <v>2</v>
      </c>
      <c r="K108" s="116">
        <v>10</v>
      </c>
      <c r="L108" s="98">
        <v>3</v>
      </c>
      <c r="M108" s="172"/>
      <c r="N108" s="173"/>
      <c r="O108" s="172"/>
      <c r="P108" s="61"/>
    </row>
    <row r="109" spans="1:15" s="101" customFormat="1" ht="28.5" customHeight="1">
      <c r="A109" s="44">
        <v>102</v>
      </c>
      <c r="B109" s="131" t="s">
        <v>78</v>
      </c>
      <c r="C109" s="112">
        <v>7</v>
      </c>
      <c r="D109" s="98">
        <v>6</v>
      </c>
      <c r="E109" s="98">
        <v>7</v>
      </c>
      <c r="F109" s="98">
        <v>5</v>
      </c>
      <c r="G109" s="98">
        <v>1</v>
      </c>
      <c r="H109" s="98"/>
      <c r="I109" s="98"/>
      <c r="J109" s="98">
        <v>2</v>
      </c>
      <c r="K109" s="116">
        <v>6</v>
      </c>
      <c r="L109" s="98"/>
      <c r="M109" s="172">
        <v>53000</v>
      </c>
      <c r="N109" s="173"/>
      <c r="O109" s="172"/>
    </row>
    <row r="110" spans="1:16" s="4" customFormat="1" ht="17.25" customHeight="1">
      <c r="A110" s="46">
        <v>103</v>
      </c>
      <c r="B110" s="130" t="s">
        <v>79</v>
      </c>
      <c r="C110" s="112">
        <v>1</v>
      </c>
      <c r="D110" s="98"/>
      <c r="E110" s="98">
        <v>1</v>
      </c>
      <c r="F110" s="98">
        <v>1</v>
      </c>
      <c r="G110" s="98"/>
      <c r="H110" s="98"/>
      <c r="I110" s="98"/>
      <c r="J110" s="98"/>
      <c r="K110" s="116"/>
      <c r="L110" s="98"/>
      <c r="M110" s="172"/>
      <c r="N110" s="173"/>
      <c r="O110" s="172"/>
      <c r="P110" s="61"/>
    </row>
    <row r="111" spans="1:19" ht="17.25" customHeight="1">
      <c r="A111" s="44">
        <v>104</v>
      </c>
      <c r="B111" s="130" t="s">
        <v>80</v>
      </c>
      <c r="C111" s="112">
        <v>1</v>
      </c>
      <c r="D111" s="98">
        <v>1</v>
      </c>
      <c r="E111" s="98">
        <v>1</v>
      </c>
      <c r="F111" s="98"/>
      <c r="G111" s="98"/>
      <c r="H111" s="98"/>
      <c r="I111" s="98"/>
      <c r="J111" s="98">
        <v>1</v>
      </c>
      <c r="K111" s="116">
        <v>1</v>
      </c>
      <c r="L111" s="98"/>
      <c r="M111" s="172">
        <v>3000</v>
      </c>
      <c r="N111" s="173"/>
      <c r="O111" s="172"/>
      <c r="P111" s="61"/>
      <c r="Q111" s="4"/>
      <c r="R111" s="4"/>
      <c r="S111" s="4"/>
    </row>
    <row r="112" spans="1:19" ht="19.5" customHeight="1">
      <c r="A112" s="46">
        <v>105</v>
      </c>
      <c r="B112" s="130" t="s">
        <v>81</v>
      </c>
      <c r="C112" s="112">
        <v>2</v>
      </c>
      <c r="D112" s="98">
        <v>3</v>
      </c>
      <c r="E112" s="98">
        <v>2</v>
      </c>
      <c r="F112" s="98">
        <v>2</v>
      </c>
      <c r="G112" s="98"/>
      <c r="H112" s="98"/>
      <c r="I112" s="98"/>
      <c r="J112" s="98"/>
      <c r="K112" s="116">
        <v>3</v>
      </c>
      <c r="L112" s="98"/>
      <c r="M112" s="172">
        <v>50000</v>
      </c>
      <c r="N112" s="173"/>
      <c r="O112" s="172"/>
      <c r="P112" s="61"/>
      <c r="Q112" s="4"/>
      <c r="R112" s="4"/>
      <c r="S112" s="4"/>
    </row>
    <row r="113" spans="1:19" s="102" customFormat="1" ht="19.5" customHeight="1">
      <c r="A113" s="44">
        <v>106</v>
      </c>
      <c r="B113" s="131" t="s">
        <v>82</v>
      </c>
      <c r="C113" s="112">
        <v>2</v>
      </c>
      <c r="D113" s="98">
        <v>1</v>
      </c>
      <c r="E113" s="98">
        <v>2</v>
      </c>
      <c r="F113" s="98"/>
      <c r="G113" s="98"/>
      <c r="H113" s="98"/>
      <c r="I113" s="98">
        <v>1</v>
      </c>
      <c r="J113" s="98">
        <v>1</v>
      </c>
      <c r="K113" s="116">
        <v>1</v>
      </c>
      <c r="L113" s="98"/>
      <c r="M113" s="172"/>
      <c r="N113" s="173"/>
      <c r="O113" s="172"/>
      <c r="P113" s="101"/>
      <c r="Q113" s="101"/>
      <c r="R113" s="101"/>
      <c r="S113" s="101"/>
    </row>
    <row r="114" spans="1:19" s="102" customFormat="1" ht="30.75" customHeight="1">
      <c r="A114" s="46">
        <v>107</v>
      </c>
      <c r="B114" s="132" t="s">
        <v>222</v>
      </c>
      <c r="C114" s="112">
        <f>SUM(C8,C9,C12,C29,C30,C43,C49,C52,C79,C88,C103,C109,C113)</f>
        <v>194</v>
      </c>
      <c r="D114" s="112">
        <f aca="true" t="shared" si="0" ref="D114:O114">SUM(D8,D9,D12,D29,D30,D43,D49,D52,D79,D88,D103,D109,D113)</f>
        <v>473</v>
      </c>
      <c r="E114" s="112">
        <f t="shared" si="0"/>
        <v>448</v>
      </c>
      <c r="F114" s="112">
        <f t="shared" si="0"/>
        <v>370</v>
      </c>
      <c r="G114" s="112">
        <f t="shared" si="0"/>
        <v>295</v>
      </c>
      <c r="H114" s="112">
        <f t="shared" si="0"/>
        <v>6</v>
      </c>
      <c r="I114" s="112">
        <f t="shared" si="0"/>
        <v>17</v>
      </c>
      <c r="J114" s="112">
        <f t="shared" si="0"/>
        <v>55</v>
      </c>
      <c r="K114" s="112">
        <f t="shared" si="0"/>
        <v>219</v>
      </c>
      <c r="L114" s="112">
        <f t="shared" si="0"/>
        <v>6</v>
      </c>
      <c r="M114" s="173">
        <f t="shared" si="0"/>
        <v>700987</v>
      </c>
      <c r="N114" s="173">
        <f t="shared" si="0"/>
        <v>71779</v>
      </c>
      <c r="O114" s="173">
        <f t="shared" si="0"/>
        <v>5000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&amp;L066CB97A&amp;CФорма № Зведений- 2-А, Підрозділ: ТУ ДСА України в Кiровоградській областi,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6" t="s">
        <v>137</v>
      </c>
      <c r="B2" s="256"/>
      <c r="C2" s="256"/>
      <c r="D2" s="256"/>
      <c r="E2" s="256"/>
      <c r="F2" s="256"/>
      <c r="G2" s="256"/>
      <c r="H2" s="256"/>
      <c r="I2" s="256"/>
      <c r="J2" s="256"/>
      <c r="K2" s="256"/>
      <c r="L2" s="256"/>
      <c r="M2" s="256"/>
      <c r="N2" s="256"/>
      <c r="O2" s="38"/>
      <c r="P2" s="38"/>
      <c r="Q2" s="38"/>
      <c r="R2" s="38"/>
      <c r="S2" s="38"/>
    </row>
    <row r="3" spans="2:15" ht="12.75">
      <c r="B3" s="6"/>
      <c r="J3" s="242"/>
      <c r="K3" s="242"/>
      <c r="L3" s="242"/>
      <c r="M3" s="242"/>
      <c r="N3" s="242"/>
      <c r="O3" s="19"/>
    </row>
    <row r="4" spans="1:49" ht="33" customHeight="1">
      <c r="A4" s="261" t="s">
        <v>1</v>
      </c>
      <c r="B4" s="241" t="s">
        <v>4</v>
      </c>
      <c r="C4" s="241"/>
      <c r="D4" s="241"/>
      <c r="E4" s="232" t="s">
        <v>178</v>
      </c>
      <c r="F4" s="233"/>
      <c r="G4" s="234" t="s">
        <v>179</v>
      </c>
      <c r="H4" s="234" t="s">
        <v>180</v>
      </c>
      <c r="I4" s="232" t="s">
        <v>103</v>
      </c>
      <c r="J4" s="233"/>
      <c r="K4" s="233"/>
      <c r="L4" s="233"/>
      <c r="M4" s="233"/>
      <c r="N4" s="260"/>
      <c r="O4" s="226"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61"/>
      <c r="B5" s="241"/>
      <c r="C5" s="241"/>
      <c r="D5" s="241"/>
      <c r="E5" s="237" t="s">
        <v>13</v>
      </c>
      <c r="F5" s="229" t="s">
        <v>181</v>
      </c>
      <c r="G5" s="235"/>
      <c r="H5" s="235"/>
      <c r="I5" s="241" t="s">
        <v>100</v>
      </c>
      <c r="J5" s="257" t="s">
        <v>0</v>
      </c>
      <c r="K5" s="258"/>
      <c r="L5" s="258"/>
      <c r="M5" s="258"/>
      <c r="N5" s="259"/>
      <c r="O5" s="22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61"/>
      <c r="B6" s="241"/>
      <c r="C6" s="241"/>
      <c r="D6" s="241"/>
      <c r="E6" s="238"/>
      <c r="F6" s="230"/>
      <c r="G6" s="235"/>
      <c r="H6" s="235"/>
      <c r="I6" s="241"/>
      <c r="J6" s="243" t="s">
        <v>5</v>
      </c>
      <c r="K6" s="243" t="s">
        <v>96</v>
      </c>
      <c r="L6" s="243" t="s">
        <v>97</v>
      </c>
      <c r="M6" s="246" t="s">
        <v>104</v>
      </c>
      <c r="N6" s="246"/>
      <c r="O6" s="22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61"/>
      <c r="B7" s="241"/>
      <c r="C7" s="241"/>
      <c r="D7" s="241"/>
      <c r="E7" s="238"/>
      <c r="F7" s="230"/>
      <c r="G7" s="235"/>
      <c r="H7" s="235"/>
      <c r="I7" s="241"/>
      <c r="J7" s="244"/>
      <c r="K7" s="244"/>
      <c r="L7" s="244"/>
      <c r="M7" s="247" t="s">
        <v>105</v>
      </c>
      <c r="N7" s="247" t="s">
        <v>106</v>
      </c>
      <c r="O7" s="22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61"/>
      <c r="B8" s="241"/>
      <c r="C8" s="241"/>
      <c r="D8" s="241"/>
      <c r="E8" s="239"/>
      <c r="F8" s="231"/>
      <c r="G8" s="236"/>
      <c r="H8" s="236"/>
      <c r="I8" s="241"/>
      <c r="J8" s="245"/>
      <c r="K8" s="245"/>
      <c r="L8" s="245"/>
      <c r="M8" s="248"/>
      <c r="N8" s="248"/>
      <c r="O8" s="228"/>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1" t="s">
        <v>3</v>
      </c>
      <c r="C9" s="241"/>
      <c r="D9" s="241"/>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0" t="s">
        <v>6</v>
      </c>
      <c r="C10" s="240"/>
      <c r="D10" s="240"/>
      <c r="E10" s="113">
        <v>6</v>
      </c>
      <c r="F10" s="113">
        <v>2</v>
      </c>
      <c r="G10" s="122">
        <v>1</v>
      </c>
      <c r="H10" s="122">
        <v>1</v>
      </c>
      <c r="I10" s="114"/>
      <c r="J10" s="114"/>
      <c r="K10" s="114"/>
      <c r="L10" s="114"/>
      <c r="M10" s="114"/>
      <c r="N10" s="114"/>
      <c r="O10" s="127">
        <v>4</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52" t="s">
        <v>142</v>
      </c>
      <c r="C11" s="252"/>
      <c r="D11" s="252"/>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52" t="s">
        <v>143</v>
      </c>
      <c r="C12" s="252"/>
      <c r="D12" s="252"/>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53" t="s">
        <v>7</v>
      </c>
      <c r="C13" s="254"/>
      <c r="D13" s="255"/>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52" t="s">
        <v>144</v>
      </c>
      <c r="C14" s="252"/>
      <c r="D14" s="252"/>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49" t="s">
        <v>182</v>
      </c>
      <c r="C15" s="250"/>
      <c r="D15" s="251"/>
      <c r="E15" s="76">
        <f>SUM(E10:E14)</f>
        <v>6</v>
      </c>
      <c r="F15" s="76">
        <f>SUM(F10:F14)</f>
        <v>2</v>
      </c>
      <c r="G15" s="76">
        <f>SUM(G10:G14)</f>
        <v>1</v>
      </c>
      <c r="H15" s="76">
        <f>SUM(H10:H14)</f>
        <v>1</v>
      </c>
      <c r="I15" s="76">
        <f aca="true" t="shared" si="0" ref="I15:O15">SUM(I10:I14)</f>
        <v>0</v>
      </c>
      <c r="J15" s="76">
        <f t="shared" si="0"/>
        <v>0</v>
      </c>
      <c r="K15" s="76">
        <f t="shared" si="0"/>
        <v>0</v>
      </c>
      <c r="L15" s="76">
        <f t="shared" si="0"/>
        <v>0</v>
      </c>
      <c r="M15" s="76">
        <f t="shared" si="0"/>
        <v>0</v>
      </c>
      <c r="N15" s="76">
        <f t="shared" si="0"/>
        <v>0</v>
      </c>
      <c r="O15" s="76">
        <f t="shared" si="0"/>
        <v>4</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A2:N2"/>
    <mergeCell ref="N7:N8"/>
    <mergeCell ref="J5:N5"/>
    <mergeCell ref="I4:N4"/>
    <mergeCell ref="A4:A8"/>
    <mergeCell ref="B15:D15"/>
    <mergeCell ref="B11:D11"/>
    <mergeCell ref="B12:D12"/>
    <mergeCell ref="B13:D13"/>
    <mergeCell ref="B14:D14"/>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&amp;L066CB97A&amp;CФорма № Зведений- 2-А, Підрозділ: ТУ ДСА України в Кiровоградській областi,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4">
      <selection activeCell="E37" sqref="E37:G37"/>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300" t="s">
        <v>124</v>
      </c>
      <c r="B2" s="300"/>
      <c r="C2" s="300"/>
      <c r="D2" s="300"/>
      <c r="E2" s="300"/>
      <c r="F2" s="300"/>
      <c r="G2" s="300"/>
      <c r="H2" s="300"/>
      <c r="I2" s="300"/>
      <c r="J2" s="300"/>
      <c r="K2" s="300"/>
    </row>
    <row r="3" spans="1:16" ht="15.75">
      <c r="A3" s="21"/>
      <c r="B3" s="311"/>
      <c r="C3" s="311"/>
      <c r="D3" s="311"/>
      <c r="E3" s="311"/>
      <c r="F3" s="311"/>
      <c r="G3" s="311"/>
      <c r="H3" s="311"/>
      <c r="I3" s="311"/>
      <c r="J3" s="311"/>
      <c r="K3" s="311"/>
      <c r="L3" s="28"/>
      <c r="M3" s="28"/>
      <c r="N3" s="28"/>
      <c r="O3" s="28"/>
      <c r="P3" s="28"/>
    </row>
    <row r="4" spans="1:16" s="10" customFormat="1" ht="24" customHeight="1">
      <c r="A4" s="2" t="s">
        <v>1</v>
      </c>
      <c r="B4" s="174" t="s">
        <v>8</v>
      </c>
      <c r="C4" s="174"/>
      <c r="D4" s="174"/>
      <c r="E4" s="174"/>
      <c r="F4" s="174"/>
      <c r="G4" s="174"/>
      <c r="H4" s="174"/>
      <c r="I4" s="174"/>
      <c r="J4" s="174"/>
      <c r="K4" s="16" t="s">
        <v>9</v>
      </c>
      <c r="L4" s="33"/>
      <c r="M4" s="23"/>
      <c r="N4" s="20"/>
      <c r="O4" s="20"/>
      <c r="P4" s="20"/>
    </row>
    <row r="5" spans="1:26" s="10" customFormat="1" ht="31.5" customHeight="1">
      <c r="A5" s="2">
        <v>1</v>
      </c>
      <c r="B5" s="301" t="s">
        <v>242</v>
      </c>
      <c r="C5" s="302"/>
      <c r="D5" s="302"/>
      <c r="E5" s="302"/>
      <c r="F5" s="302"/>
      <c r="G5" s="302"/>
      <c r="H5" s="302"/>
      <c r="I5" s="302"/>
      <c r="J5" s="303"/>
      <c r="K5" s="123">
        <v>59</v>
      </c>
      <c r="L5" s="126"/>
      <c r="M5" s="23"/>
      <c r="N5" s="20"/>
      <c r="O5" s="20"/>
      <c r="P5" s="20"/>
      <c r="S5" s="277" t="s">
        <v>160</v>
      </c>
      <c r="T5" s="277"/>
      <c r="U5" s="277"/>
      <c r="V5" s="277"/>
      <c r="W5" s="277"/>
      <c r="X5" s="277"/>
      <c r="Y5" s="277"/>
      <c r="Z5" s="277"/>
    </row>
    <row r="6" spans="1:20" s="10" customFormat="1" ht="18" customHeight="1">
      <c r="A6" s="2">
        <f aca="true" t="shared" si="0" ref="A6:A13">A5+1</f>
        <v>2</v>
      </c>
      <c r="B6" s="278" t="s">
        <v>83</v>
      </c>
      <c r="C6" s="304" t="s">
        <v>120</v>
      </c>
      <c r="D6" s="305"/>
      <c r="E6" s="305"/>
      <c r="F6" s="305"/>
      <c r="G6" s="305"/>
      <c r="H6" s="305"/>
      <c r="I6" s="305"/>
      <c r="J6" s="306"/>
      <c r="K6" s="123">
        <v>18</v>
      </c>
      <c r="L6" s="33"/>
      <c r="M6" s="23"/>
      <c r="N6" s="20"/>
      <c r="O6" s="20"/>
      <c r="P6" s="20"/>
      <c r="S6" s="103"/>
      <c r="T6" s="11" t="s">
        <v>161</v>
      </c>
    </row>
    <row r="7" spans="1:16" s="10" customFormat="1" ht="18" customHeight="1">
      <c r="A7" s="2">
        <f t="shared" si="0"/>
        <v>3</v>
      </c>
      <c r="B7" s="278"/>
      <c r="C7" s="307" t="s">
        <v>121</v>
      </c>
      <c r="D7" s="308"/>
      <c r="E7" s="287" t="s">
        <v>122</v>
      </c>
      <c r="F7" s="288"/>
      <c r="G7" s="288"/>
      <c r="H7" s="288"/>
      <c r="I7" s="288"/>
      <c r="J7" s="289"/>
      <c r="K7" s="124">
        <v>1</v>
      </c>
      <c r="L7" s="33"/>
      <c r="M7" s="23"/>
      <c r="N7" s="20"/>
      <c r="O7" s="20"/>
      <c r="P7" s="20"/>
    </row>
    <row r="8" spans="1:16" s="10" customFormat="1" ht="16.5" customHeight="1">
      <c r="A8" s="2">
        <f t="shared" si="0"/>
        <v>4</v>
      </c>
      <c r="B8" s="278"/>
      <c r="C8" s="309"/>
      <c r="D8" s="310"/>
      <c r="E8" s="265" t="s">
        <v>123</v>
      </c>
      <c r="F8" s="266"/>
      <c r="G8" s="266"/>
      <c r="H8" s="266"/>
      <c r="I8" s="266"/>
      <c r="J8" s="267"/>
      <c r="K8" s="124">
        <v>17</v>
      </c>
      <c r="L8" s="33"/>
      <c r="M8" s="23"/>
      <c r="N8" s="20"/>
      <c r="O8" s="20"/>
      <c r="P8" s="20"/>
    </row>
    <row r="9" spans="1:16" s="10" customFormat="1" ht="15.75" customHeight="1">
      <c r="A9" s="2">
        <f t="shared" si="0"/>
        <v>5</v>
      </c>
      <c r="B9" s="278"/>
      <c r="C9" s="287" t="s">
        <v>110</v>
      </c>
      <c r="D9" s="288"/>
      <c r="E9" s="288"/>
      <c r="F9" s="288"/>
      <c r="G9" s="288"/>
      <c r="H9" s="288"/>
      <c r="I9" s="288"/>
      <c r="J9" s="289"/>
      <c r="K9" s="123"/>
      <c r="L9" s="33"/>
      <c r="M9" s="23"/>
      <c r="N9" s="20"/>
      <c r="O9" s="20"/>
      <c r="P9" s="20"/>
    </row>
    <row r="10" spans="1:16" s="10" customFormat="1" ht="18.75" customHeight="1">
      <c r="A10" s="2">
        <f t="shared" si="0"/>
        <v>6</v>
      </c>
      <c r="B10" s="278"/>
      <c r="C10" s="284" t="s">
        <v>109</v>
      </c>
      <c r="D10" s="285"/>
      <c r="E10" s="285"/>
      <c r="F10" s="285"/>
      <c r="G10" s="285"/>
      <c r="H10" s="285"/>
      <c r="I10" s="285"/>
      <c r="J10" s="286"/>
      <c r="K10" s="124"/>
      <c r="L10" s="33"/>
      <c r="M10" s="23"/>
      <c r="N10" s="20"/>
      <c r="O10" s="20"/>
      <c r="P10" s="20"/>
    </row>
    <row r="11" spans="1:16" s="10" customFormat="1" ht="17.25" customHeight="1">
      <c r="A11" s="2">
        <f t="shared" si="0"/>
        <v>7</v>
      </c>
      <c r="B11" s="278" t="s">
        <v>21</v>
      </c>
      <c r="C11" s="274" t="s">
        <v>107</v>
      </c>
      <c r="D11" s="275"/>
      <c r="E11" s="275"/>
      <c r="F11" s="275"/>
      <c r="G11" s="275"/>
      <c r="H11" s="275"/>
      <c r="I11" s="275"/>
      <c r="J11" s="276"/>
      <c r="K11" s="123"/>
      <c r="L11" s="33"/>
      <c r="M11" s="23"/>
      <c r="N11" s="20"/>
      <c r="O11" s="20"/>
      <c r="P11" s="20"/>
    </row>
    <row r="12" spans="1:16" s="10" customFormat="1" ht="15" customHeight="1">
      <c r="A12" s="2">
        <f t="shared" si="0"/>
        <v>8</v>
      </c>
      <c r="B12" s="278"/>
      <c r="C12" s="274" t="s">
        <v>111</v>
      </c>
      <c r="D12" s="275"/>
      <c r="E12" s="275"/>
      <c r="F12" s="275"/>
      <c r="G12" s="275"/>
      <c r="H12" s="275"/>
      <c r="I12" s="275"/>
      <c r="J12" s="276"/>
      <c r="K12" s="123"/>
      <c r="L12" s="33"/>
      <c r="M12" s="23"/>
      <c r="N12" s="20"/>
      <c r="O12" s="20"/>
      <c r="P12" s="20"/>
    </row>
    <row r="13" spans="1:19" s="10" customFormat="1" ht="18.75" customHeight="1">
      <c r="A13" s="2">
        <f t="shared" si="0"/>
        <v>9</v>
      </c>
      <c r="B13" s="278"/>
      <c r="C13" s="274" t="s">
        <v>108</v>
      </c>
      <c r="D13" s="275"/>
      <c r="E13" s="275"/>
      <c r="F13" s="275"/>
      <c r="G13" s="275"/>
      <c r="H13" s="275"/>
      <c r="I13" s="275"/>
      <c r="J13" s="276"/>
      <c r="K13" s="123"/>
      <c r="L13" s="33"/>
      <c r="M13" s="23"/>
      <c r="N13" s="20"/>
      <c r="O13" s="20"/>
      <c r="P13" s="20"/>
      <c r="S13" s="39"/>
    </row>
    <row r="14" spans="1:16" s="10" customFormat="1" ht="19.5" customHeight="1">
      <c r="A14" s="2">
        <v>10</v>
      </c>
      <c r="B14" s="293" t="s">
        <v>95</v>
      </c>
      <c r="C14" s="271" t="s">
        <v>128</v>
      </c>
      <c r="D14" s="272"/>
      <c r="E14" s="272"/>
      <c r="F14" s="272"/>
      <c r="G14" s="272"/>
      <c r="H14" s="272"/>
      <c r="I14" s="272"/>
      <c r="J14" s="273"/>
      <c r="K14" s="125">
        <v>7</v>
      </c>
      <c r="L14" s="33"/>
      <c r="M14" s="23"/>
      <c r="N14" s="20"/>
      <c r="O14" s="20"/>
      <c r="P14" s="20"/>
    </row>
    <row r="15" spans="1:16" s="10" customFormat="1" ht="19.5" customHeight="1">
      <c r="A15" s="2">
        <v>11</v>
      </c>
      <c r="B15" s="293"/>
      <c r="C15" s="271" t="s">
        <v>130</v>
      </c>
      <c r="D15" s="272"/>
      <c r="E15" s="272"/>
      <c r="F15" s="272"/>
      <c r="G15" s="272"/>
      <c r="H15" s="272"/>
      <c r="I15" s="272"/>
      <c r="J15" s="273"/>
      <c r="K15" s="125">
        <v>96</v>
      </c>
      <c r="L15" s="33"/>
      <c r="M15" s="23"/>
      <c r="N15" s="20"/>
      <c r="O15" s="20"/>
      <c r="P15" s="20"/>
    </row>
    <row r="16" spans="1:16" s="10" customFormat="1" ht="20.25" customHeight="1">
      <c r="A16" s="2">
        <v>12</v>
      </c>
      <c r="B16" s="293"/>
      <c r="C16" s="271" t="s">
        <v>129</v>
      </c>
      <c r="D16" s="272"/>
      <c r="E16" s="272"/>
      <c r="F16" s="272"/>
      <c r="G16" s="272"/>
      <c r="H16" s="272"/>
      <c r="I16" s="272"/>
      <c r="J16" s="273"/>
      <c r="K16" s="125">
        <v>24</v>
      </c>
      <c r="L16" s="33"/>
      <c r="M16" s="23"/>
      <c r="N16" s="20"/>
      <c r="O16" s="20"/>
      <c r="P16" s="20"/>
    </row>
    <row r="17" spans="1:16" s="10" customFormat="1" ht="22.5" customHeight="1">
      <c r="A17" s="2">
        <v>13</v>
      </c>
      <c r="B17" s="293"/>
      <c r="C17" s="294" t="s">
        <v>145</v>
      </c>
      <c r="D17" s="295"/>
      <c r="E17" s="295"/>
      <c r="F17" s="295"/>
      <c r="G17" s="295"/>
      <c r="H17" s="295"/>
      <c r="I17" s="295"/>
      <c r="J17" s="296"/>
      <c r="K17" s="125">
        <v>258</v>
      </c>
      <c r="L17" s="33"/>
      <c r="M17" s="23"/>
      <c r="N17" s="20"/>
      <c r="O17" s="20"/>
      <c r="P17" s="20"/>
    </row>
    <row r="18" spans="1:16" s="10" customFormat="1" ht="14.25" customHeight="1">
      <c r="A18" s="2">
        <v>14</v>
      </c>
      <c r="B18" s="281" t="s">
        <v>127</v>
      </c>
      <c r="C18" s="282"/>
      <c r="D18" s="282"/>
      <c r="E18" s="282"/>
      <c r="F18" s="282"/>
      <c r="G18" s="282"/>
      <c r="H18" s="282"/>
      <c r="I18" s="282"/>
      <c r="J18" s="283"/>
      <c r="K18" s="113">
        <v>2</v>
      </c>
      <c r="L18" s="33"/>
      <c r="M18" s="23"/>
      <c r="N18" s="20"/>
      <c r="O18" s="20"/>
      <c r="P18" s="20"/>
    </row>
    <row r="19" spans="1:16" s="10" customFormat="1" ht="15" customHeight="1">
      <c r="A19" s="2">
        <v>15</v>
      </c>
      <c r="B19" s="281" t="s">
        <v>243</v>
      </c>
      <c r="C19" s="282"/>
      <c r="D19" s="282"/>
      <c r="E19" s="282"/>
      <c r="F19" s="282"/>
      <c r="G19" s="282"/>
      <c r="H19" s="282"/>
      <c r="I19" s="282"/>
      <c r="J19" s="283"/>
      <c r="K19" s="113"/>
      <c r="L19" s="33"/>
      <c r="M19" s="23"/>
      <c r="N19" s="20"/>
      <c r="O19" s="20"/>
      <c r="P19" s="20"/>
    </row>
    <row r="20" spans="1:16" s="10" customFormat="1" ht="24" customHeight="1">
      <c r="A20" s="2">
        <v>16</v>
      </c>
      <c r="B20" s="278" t="s">
        <v>0</v>
      </c>
      <c r="C20" s="262" t="s">
        <v>119</v>
      </c>
      <c r="D20" s="263"/>
      <c r="E20" s="263"/>
      <c r="F20" s="263"/>
      <c r="G20" s="263"/>
      <c r="H20" s="263"/>
      <c r="I20" s="263"/>
      <c r="J20" s="264"/>
      <c r="K20" s="113"/>
      <c r="L20" s="126"/>
      <c r="M20" s="23"/>
      <c r="N20" s="20"/>
      <c r="O20" s="20"/>
      <c r="P20" s="20"/>
    </row>
    <row r="21" spans="1:16" s="10" customFormat="1" ht="26.25" customHeight="1">
      <c r="A21" s="2">
        <v>17</v>
      </c>
      <c r="B21" s="278"/>
      <c r="C21" s="290" t="s">
        <v>11</v>
      </c>
      <c r="D21" s="291"/>
      <c r="E21" s="291"/>
      <c r="F21" s="291"/>
      <c r="G21" s="291"/>
      <c r="H21" s="291"/>
      <c r="I21" s="291"/>
      <c r="J21" s="292"/>
      <c r="K21" s="113"/>
      <c r="L21" s="34"/>
      <c r="M21" s="25"/>
      <c r="N21" s="20"/>
      <c r="O21" s="20"/>
      <c r="P21" s="20"/>
    </row>
    <row r="22" spans="1:16" s="10" customFormat="1" ht="21" customHeight="1">
      <c r="A22" s="2">
        <v>18</v>
      </c>
      <c r="B22" s="281" t="s">
        <v>84</v>
      </c>
      <c r="C22" s="282"/>
      <c r="D22" s="282"/>
      <c r="E22" s="282"/>
      <c r="F22" s="282"/>
      <c r="G22" s="282"/>
      <c r="H22" s="282"/>
      <c r="I22" s="282"/>
      <c r="J22" s="283"/>
      <c r="K22" s="113"/>
      <c r="L22" s="34"/>
      <c r="M22" s="24"/>
      <c r="N22" s="20"/>
      <c r="O22" s="20"/>
      <c r="P22" s="20"/>
    </row>
    <row r="23" spans="1:16" s="10" customFormat="1" ht="30.75" customHeight="1">
      <c r="A23" s="2">
        <v>19</v>
      </c>
      <c r="B23" s="297" t="s">
        <v>20</v>
      </c>
      <c r="C23" s="298"/>
      <c r="D23" s="298"/>
      <c r="E23" s="298"/>
      <c r="F23" s="298"/>
      <c r="G23" s="298"/>
      <c r="H23" s="298"/>
      <c r="I23" s="298"/>
      <c r="J23" s="299"/>
      <c r="K23" s="113"/>
      <c r="L23" s="35"/>
      <c r="M23" s="26"/>
      <c r="N23" s="20"/>
      <c r="O23" s="20"/>
      <c r="P23" s="20"/>
    </row>
    <row r="24" spans="1:16" s="10" customFormat="1" ht="46.5" customHeight="1">
      <c r="A24" s="2">
        <v>20</v>
      </c>
      <c r="B24" s="281" t="s">
        <v>10</v>
      </c>
      <c r="C24" s="282"/>
      <c r="D24" s="282"/>
      <c r="E24" s="282"/>
      <c r="F24" s="282"/>
      <c r="G24" s="282"/>
      <c r="H24" s="282"/>
      <c r="I24" s="282"/>
      <c r="J24" s="283"/>
      <c r="K24" s="113"/>
      <c r="L24" s="36"/>
      <c r="M24" s="27"/>
      <c r="N24" s="20"/>
      <c r="O24" s="20"/>
      <c r="P24" s="20"/>
    </row>
    <row r="25" spans="1:16" s="10" customFormat="1" ht="15.75" customHeight="1">
      <c r="A25" s="2">
        <v>21</v>
      </c>
      <c r="B25" s="281" t="s">
        <v>12</v>
      </c>
      <c r="C25" s="282"/>
      <c r="D25" s="282"/>
      <c r="E25" s="282"/>
      <c r="F25" s="282"/>
      <c r="G25" s="282"/>
      <c r="H25" s="282"/>
      <c r="I25" s="282"/>
      <c r="J25" s="283"/>
      <c r="K25" s="113">
        <v>23</v>
      </c>
      <c r="L25" s="34"/>
      <c r="M25" s="24"/>
      <c r="N25" s="20"/>
      <c r="O25" s="20"/>
      <c r="P25" s="20"/>
    </row>
    <row r="26" spans="1:16" s="10" customFormat="1" ht="18.75" customHeight="1">
      <c r="A26" s="2">
        <v>22</v>
      </c>
      <c r="B26" s="281" t="s">
        <v>131</v>
      </c>
      <c r="C26" s="282"/>
      <c r="D26" s="282"/>
      <c r="E26" s="282"/>
      <c r="F26" s="282"/>
      <c r="G26" s="282"/>
      <c r="H26" s="282"/>
      <c r="I26" s="282"/>
      <c r="J26" s="283"/>
      <c r="K26" s="113">
        <v>141</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231</v>
      </c>
      <c r="C29" s="149"/>
      <c r="D29" s="149"/>
      <c r="E29" s="280"/>
      <c r="F29" s="280"/>
      <c r="G29" s="280"/>
      <c r="H29" s="169"/>
      <c r="I29" s="268" t="s">
        <v>244</v>
      </c>
      <c r="J29" s="268"/>
      <c r="K29" s="268"/>
      <c r="L29" s="150"/>
      <c r="M29" s="150"/>
      <c r="N29" s="150"/>
      <c r="O29" s="89"/>
    </row>
    <row r="30" spans="1:15" ht="12.75" customHeight="1">
      <c r="A30" s="82"/>
      <c r="B30" s="151"/>
      <c r="C30" s="151"/>
      <c r="D30" s="152"/>
      <c r="E30" s="269" t="s">
        <v>157</v>
      </c>
      <c r="F30" s="269"/>
      <c r="G30" s="269"/>
      <c r="H30" s="170"/>
      <c r="I30" s="270" t="s">
        <v>158</v>
      </c>
      <c r="J30" s="270"/>
      <c r="K30" s="270"/>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232</v>
      </c>
      <c r="C32" s="149"/>
      <c r="D32" s="149"/>
      <c r="E32" s="314"/>
      <c r="F32" s="314"/>
      <c r="G32" s="314"/>
      <c r="H32" s="169"/>
      <c r="I32" s="268" t="s">
        <v>245</v>
      </c>
      <c r="J32" s="268"/>
      <c r="K32" s="268"/>
      <c r="L32" s="150"/>
      <c r="M32" s="150"/>
      <c r="N32" s="150"/>
      <c r="O32" s="87"/>
    </row>
    <row r="33" spans="1:15" ht="12.75" customHeight="1">
      <c r="A33" s="85"/>
      <c r="B33" s="154"/>
      <c r="C33" s="154"/>
      <c r="D33" s="154"/>
      <c r="E33" s="269" t="s">
        <v>157</v>
      </c>
      <c r="F33" s="269"/>
      <c r="G33" s="269"/>
      <c r="H33" s="170"/>
      <c r="I33" s="270" t="s">
        <v>158</v>
      </c>
      <c r="J33" s="270"/>
      <c r="K33" s="270"/>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279" t="s">
        <v>233</v>
      </c>
      <c r="C36" s="279"/>
      <c r="D36" s="279"/>
      <c r="E36" s="280" t="s">
        <v>246</v>
      </c>
      <c r="F36" s="280"/>
      <c r="G36" s="280"/>
      <c r="H36" s="160"/>
      <c r="I36" s="159"/>
      <c r="J36" s="161"/>
      <c r="K36" s="160"/>
      <c r="L36" s="162"/>
      <c r="M36" s="163"/>
      <c r="N36" s="164"/>
    </row>
    <row r="37" spans="1:15" ht="15.75">
      <c r="A37" s="83"/>
      <c r="B37" s="159" t="s">
        <v>234</v>
      </c>
      <c r="C37" s="154"/>
      <c r="D37" s="154"/>
      <c r="E37" s="313" t="s">
        <v>253</v>
      </c>
      <c r="F37" s="313"/>
      <c r="G37" s="313"/>
      <c r="H37" s="154"/>
      <c r="I37" s="154"/>
      <c r="J37" s="161"/>
      <c r="K37" s="160"/>
      <c r="L37" s="163"/>
      <c r="M37" s="163"/>
      <c r="N37" s="163"/>
      <c r="O37" s="84"/>
    </row>
    <row r="38" spans="1:15" ht="15.75" customHeight="1">
      <c r="A38" s="83"/>
      <c r="B38" s="154" t="s">
        <v>235</v>
      </c>
      <c r="C38" s="154"/>
      <c r="D38" s="154"/>
      <c r="E38" s="313" t="s">
        <v>247</v>
      </c>
      <c r="F38" s="313"/>
      <c r="G38" s="313"/>
      <c r="H38" s="154"/>
      <c r="I38" s="312" t="s">
        <v>248</v>
      </c>
      <c r="J38" s="312"/>
      <c r="K38" s="312"/>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8:K38"/>
    <mergeCell ref="E37:G37"/>
    <mergeCell ref="E29:G29"/>
    <mergeCell ref="I29:K29"/>
    <mergeCell ref="E30:G30"/>
    <mergeCell ref="I30:K30"/>
    <mergeCell ref="E32:G32"/>
    <mergeCell ref="E38:G38"/>
    <mergeCell ref="B24:J24"/>
    <mergeCell ref="B23:J23"/>
    <mergeCell ref="B19:J19"/>
    <mergeCell ref="A2:K2"/>
    <mergeCell ref="B5:J5"/>
    <mergeCell ref="E7:J7"/>
    <mergeCell ref="C6:J6"/>
    <mergeCell ref="C7:D8"/>
    <mergeCell ref="B3:K3"/>
    <mergeCell ref="B4:J4"/>
    <mergeCell ref="B36:D36"/>
    <mergeCell ref="E36:G36"/>
    <mergeCell ref="B26:J26"/>
    <mergeCell ref="C10:J10"/>
    <mergeCell ref="B18:J18"/>
    <mergeCell ref="C21:J21"/>
    <mergeCell ref="B20:B21"/>
    <mergeCell ref="B25:J25"/>
    <mergeCell ref="B22:J22"/>
    <mergeCell ref="B14:B17"/>
    <mergeCell ref="S5:Z5"/>
    <mergeCell ref="C11:J11"/>
    <mergeCell ref="B11:B13"/>
    <mergeCell ref="B6:B10"/>
    <mergeCell ref="C12:J12"/>
    <mergeCell ref="C9:J9"/>
    <mergeCell ref="C20:J20"/>
    <mergeCell ref="E8:J8"/>
    <mergeCell ref="I32:K32"/>
    <mergeCell ref="E33:G33"/>
    <mergeCell ref="I33:K33"/>
    <mergeCell ref="C14:J14"/>
    <mergeCell ref="C13:J13"/>
    <mergeCell ref="C17:J17"/>
    <mergeCell ref="C16:J16"/>
    <mergeCell ref="C15:J15"/>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&amp;L066CB97A&amp;CФорма № Зведений- 2-А, Підрозділ: ТУ ДСА України в Кiровоградській областi,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4">
      <selection activeCell="A26" sqref="A26:J26"/>
    </sheetView>
  </sheetViews>
  <sheetFormatPr defaultColWidth="9.140625" defaultRowHeight="12.75"/>
  <cols>
    <col min="1" max="4" width="9.140625" style="139" customWidth="1"/>
    <col min="5" max="16384" width="9.140625" style="136" customWidth="1"/>
  </cols>
  <sheetData>
    <row r="1" spans="1:10" ht="12.75">
      <c r="A1" s="359" t="s">
        <v>164</v>
      </c>
      <c r="B1" s="359"/>
      <c r="C1" s="359"/>
      <c r="D1" s="359"/>
      <c r="E1" s="359"/>
      <c r="F1" s="359"/>
      <c r="G1" s="359"/>
      <c r="H1" s="359"/>
      <c r="I1" s="359"/>
      <c r="J1" s="359"/>
    </row>
    <row r="2" spans="1:3" ht="18.75">
      <c r="A2" s="137"/>
      <c r="B2" s="138"/>
      <c r="C2" s="138"/>
    </row>
    <row r="3" spans="1:10" ht="15.75" customHeight="1">
      <c r="A3" s="360" t="s">
        <v>165</v>
      </c>
      <c r="B3" s="360"/>
      <c r="C3" s="360"/>
      <c r="D3" s="360"/>
      <c r="E3" s="360"/>
      <c r="F3" s="360"/>
      <c r="G3" s="360"/>
      <c r="H3" s="360"/>
      <c r="I3" s="360"/>
      <c r="J3" s="360"/>
    </row>
    <row r="4" spans="1:10" ht="18.75" customHeight="1">
      <c r="A4" s="360"/>
      <c r="B4" s="360"/>
      <c r="C4" s="360"/>
      <c r="D4" s="360"/>
      <c r="E4" s="360"/>
      <c r="F4" s="360"/>
      <c r="G4" s="360"/>
      <c r="H4" s="360"/>
      <c r="I4" s="360"/>
      <c r="J4" s="360"/>
    </row>
    <row r="5" spans="1:10" ht="18.75">
      <c r="A5" s="361" t="s">
        <v>249</v>
      </c>
      <c r="B5" s="361"/>
      <c r="C5" s="361"/>
      <c r="D5" s="361"/>
      <c r="E5" s="361"/>
      <c r="F5" s="361"/>
      <c r="G5" s="361"/>
      <c r="H5" s="361"/>
      <c r="I5" s="361"/>
      <c r="J5" s="361"/>
    </row>
    <row r="6" spans="1:10" ht="12.75">
      <c r="A6" s="362"/>
      <c r="B6" s="362"/>
      <c r="C6" s="362"/>
      <c r="D6" s="362"/>
      <c r="E6" s="362"/>
      <c r="F6" s="362"/>
      <c r="G6" s="362"/>
      <c r="H6" s="362"/>
      <c r="I6" s="362"/>
      <c r="J6" s="362"/>
    </row>
    <row r="7" spans="1:3" ht="12.75" customHeight="1">
      <c r="A7" s="137"/>
      <c r="B7" s="138"/>
      <c r="C7" s="138"/>
    </row>
    <row r="8" spans="1:3" ht="18.75">
      <c r="A8" s="137"/>
      <c r="B8" s="138"/>
      <c r="C8" s="138"/>
    </row>
    <row r="9" spans="1:11" ht="12.75" customHeight="1">
      <c r="A9" s="348" t="s">
        <v>166</v>
      </c>
      <c r="B9" s="349"/>
      <c r="C9" s="349"/>
      <c r="D9" s="350"/>
      <c r="E9" s="315" t="s">
        <v>167</v>
      </c>
      <c r="F9" s="316"/>
      <c r="G9" s="317"/>
      <c r="H9" s="140"/>
      <c r="I9" s="140"/>
      <c r="J9" s="133"/>
      <c r="K9" s="140"/>
    </row>
    <row r="10" spans="1:10" ht="15" customHeight="1">
      <c r="A10" s="351"/>
      <c r="B10" s="352"/>
      <c r="C10" s="352"/>
      <c r="D10" s="353"/>
      <c r="E10" s="318"/>
      <c r="F10" s="319"/>
      <c r="G10" s="320"/>
      <c r="H10" s="347" t="s">
        <v>168</v>
      </c>
      <c r="I10" s="347"/>
      <c r="J10" s="347"/>
    </row>
    <row r="11" spans="1:10" ht="12.75">
      <c r="A11" s="343" t="s">
        <v>228</v>
      </c>
      <c r="B11" s="343"/>
      <c r="C11" s="343"/>
      <c r="D11" s="343"/>
      <c r="E11" s="344" t="s">
        <v>169</v>
      </c>
      <c r="F11" s="344"/>
      <c r="G11" s="344"/>
      <c r="H11" s="354" t="s">
        <v>229</v>
      </c>
      <c r="I11" s="354"/>
      <c r="J11" s="354"/>
    </row>
    <row r="12" spans="1:10" ht="38.25" customHeight="1">
      <c r="A12" s="343"/>
      <c r="B12" s="343"/>
      <c r="C12" s="343"/>
      <c r="D12" s="343"/>
      <c r="E12" s="344"/>
      <c r="F12" s="344"/>
      <c r="G12" s="344"/>
      <c r="H12" s="354"/>
      <c r="I12" s="354"/>
      <c r="J12" s="354"/>
    </row>
    <row r="13" spans="1:10" ht="63.75" customHeight="1">
      <c r="A13" s="324" t="s">
        <v>227</v>
      </c>
      <c r="B13" s="325"/>
      <c r="C13" s="325"/>
      <c r="D13" s="326"/>
      <c r="E13" s="355" t="s">
        <v>169</v>
      </c>
      <c r="F13" s="356"/>
      <c r="G13" s="357"/>
      <c r="H13" s="345" t="s">
        <v>223</v>
      </c>
      <c r="I13" s="346"/>
      <c r="J13" s="346"/>
    </row>
    <row r="14" spans="1:10" ht="68.25" customHeight="1">
      <c r="A14" s="348" t="s">
        <v>226</v>
      </c>
      <c r="B14" s="349"/>
      <c r="C14" s="349"/>
      <c r="D14" s="350"/>
      <c r="E14" s="315" t="s">
        <v>169</v>
      </c>
      <c r="F14" s="316"/>
      <c r="G14" s="317"/>
      <c r="H14" s="345" t="s">
        <v>230</v>
      </c>
      <c r="I14" s="346"/>
      <c r="J14" s="346"/>
    </row>
    <row r="15" spans="1:10" ht="33.75" customHeight="1">
      <c r="A15" s="351"/>
      <c r="B15" s="352"/>
      <c r="C15" s="352"/>
      <c r="D15" s="353"/>
      <c r="E15" s="318"/>
      <c r="F15" s="319"/>
      <c r="G15" s="320"/>
      <c r="H15" s="358" t="s">
        <v>172</v>
      </c>
      <c r="I15" s="332"/>
      <c r="J15" s="332"/>
    </row>
    <row r="16" spans="1:15" ht="76.5" customHeight="1">
      <c r="A16" s="343" t="s">
        <v>225</v>
      </c>
      <c r="B16" s="343"/>
      <c r="C16" s="343"/>
      <c r="D16" s="343"/>
      <c r="E16" s="344" t="s">
        <v>170</v>
      </c>
      <c r="F16" s="344"/>
      <c r="G16" s="344"/>
      <c r="H16" s="134"/>
      <c r="I16" s="135"/>
      <c r="J16" s="135"/>
      <c r="M16" s="135"/>
      <c r="N16" s="135"/>
      <c r="O16" s="135"/>
    </row>
    <row r="17" spans="1:15" ht="38.25" customHeight="1">
      <c r="A17" s="343" t="s">
        <v>224</v>
      </c>
      <c r="B17" s="343"/>
      <c r="C17" s="343"/>
      <c r="D17" s="343"/>
      <c r="E17" s="344" t="s">
        <v>171</v>
      </c>
      <c r="F17" s="344"/>
      <c r="G17" s="344"/>
      <c r="M17" s="135"/>
      <c r="N17" s="135"/>
      <c r="O17" s="135"/>
    </row>
    <row r="18" spans="1:10" ht="29.25" customHeight="1" hidden="1">
      <c r="A18" s="330"/>
      <c r="B18" s="330"/>
      <c r="C18" s="330"/>
      <c r="D18" s="330"/>
      <c r="E18" s="331"/>
      <c r="F18" s="331"/>
      <c r="G18" s="331"/>
      <c r="H18" s="332"/>
      <c r="I18" s="332"/>
      <c r="J18" s="332"/>
    </row>
    <row r="19" spans="1:10" ht="29.25" customHeight="1" hidden="1">
      <c r="A19" s="330"/>
      <c r="B19" s="330"/>
      <c r="C19" s="330"/>
      <c r="D19" s="330"/>
      <c r="E19" s="331"/>
      <c r="F19" s="331"/>
      <c r="G19" s="331"/>
      <c r="H19" s="332"/>
      <c r="I19" s="332"/>
      <c r="J19" s="332"/>
    </row>
    <row r="20" spans="6:10" ht="16.5" customHeight="1">
      <c r="F20" s="141"/>
      <c r="G20" s="141"/>
      <c r="H20" s="332"/>
      <c r="I20" s="332"/>
      <c r="J20" s="332"/>
    </row>
    <row r="21" spans="8:10" ht="15.75" customHeight="1">
      <c r="H21" s="331"/>
      <c r="I21" s="331"/>
      <c r="J21" s="331"/>
    </row>
    <row r="22" spans="1:10" ht="12.75" customHeight="1">
      <c r="A22" s="142"/>
      <c r="G22" s="141"/>
      <c r="J22" s="143"/>
    </row>
    <row r="23" spans="1:10" ht="25.5" customHeight="1">
      <c r="A23" s="333" t="s">
        <v>173</v>
      </c>
      <c r="B23" s="334"/>
      <c r="C23" s="334"/>
      <c r="D23" s="334"/>
      <c r="E23" s="334"/>
      <c r="F23" s="334"/>
      <c r="G23" s="334"/>
      <c r="H23" s="334"/>
      <c r="I23" s="334"/>
      <c r="J23" s="335"/>
    </row>
    <row r="24" spans="1:10" ht="22.5" customHeight="1">
      <c r="A24" s="339" t="s">
        <v>174</v>
      </c>
      <c r="B24" s="340"/>
      <c r="C24" s="341" t="s">
        <v>250</v>
      </c>
      <c r="D24" s="341"/>
      <c r="E24" s="341"/>
      <c r="F24" s="341"/>
      <c r="G24" s="341"/>
      <c r="H24" s="341"/>
      <c r="I24" s="341"/>
      <c r="J24" s="342"/>
    </row>
    <row r="25" spans="1:10" ht="19.5" customHeight="1">
      <c r="A25" s="339" t="s">
        <v>251</v>
      </c>
      <c r="B25" s="340"/>
      <c r="C25" s="325"/>
      <c r="D25" s="325"/>
      <c r="E25" s="325"/>
      <c r="F25" s="325"/>
      <c r="G25" s="325"/>
      <c r="H25" s="325"/>
      <c r="I25" s="325"/>
      <c r="J25" s="326"/>
    </row>
    <row r="26" spans="1:10" ht="18.75" customHeight="1">
      <c r="A26" s="321" t="s">
        <v>252</v>
      </c>
      <c r="B26" s="322"/>
      <c r="C26" s="322"/>
      <c r="D26" s="322"/>
      <c r="E26" s="322"/>
      <c r="F26" s="322"/>
      <c r="G26" s="322"/>
      <c r="H26" s="322"/>
      <c r="I26" s="322"/>
      <c r="J26" s="323"/>
    </row>
    <row r="27" spans="1:10" ht="20.25" customHeight="1">
      <c r="A27" s="324"/>
      <c r="B27" s="325"/>
      <c r="C27" s="325"/>
      <c r="D27" s="325"/>
      <c r="E27" s="325"/>
      <c r="F27" s="325"/>
      <c r="G27" s="325"/>
      <c r="H27" s="325"/>
      <c r="I27" s="325"/>
      <c r="J27" s="326"/>
    </row>
    <row r="28" spans="1:10" ht="18" customHeight="1">
      <c r="A28" s="327" t="s">
        <v>175</v>
      </c>
      <c r="B28" s="328"/>
      <c r="C28" s="328"/>
      <c r="D28" s="328"/>
      <c r="E28" s="328"/>
      <c r="F28" s="328"/>
      <c r="G28" s="328"/>
      <c r="H28" s="328"/>
      <c r="I28" s="328"/>
      <c r="J28" s="329"/>
    </row>
    <row r="29" spans="1:10" ht="15" customHeight="1">
      <c r="A29" s="336" t="s">
        <v>176</v>
      </c>
      <c r="B29" s="337"/>
      <c r="C29" s="337"/>
      <c r="D29" s="337"/>
      <c r="E29" s="337"/>
      <c r="F29" s="337"/>
      <c r="G29" s="337"/>
      <c r="H29" s="337"/>
      <c r="I29" s="337"/>
      <c r="J29" s="338"/>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A1:J1"/>
    <mergeCell ref="A3:J4"/>
    <mergeCell ref="A5:J5"/>
    <mergeCell ref="A6:J6"/>
    <mergeCell ref="A18:D18"/>
    <mergeCell ref="E18:G18"/>
    <mergeCell ref="H18:J18"/>
    <mergeCell ref="A11:D12"/>
    <mergeCell ref="E11:G12"/>
    <mergeCell ref="E16:G16"/>
    <mergeCell ref="E13:G13"/>
    <mergeCell ref="A13:D13"/>
    <mergeCell ref="H15:J15"/>
    <mergeCell ref="H13:J13"/>
    <mergeCell ref="A17:D17"/>
    <mergeCell ref="E17:G17"/>
    <mergeCell ref="H14:J14"/>
    <mergeCell ref="E9:G10"/>
    <mergeCell ref="H10:J10"/>
    <mergeCell ref="A9:D10"/>
    <mergeCell ref="H11:J11"/>
    <mergeCell ref="H12:J12"/>
    <mergeCell ref="A16:D16"/>
    <mergeCell ref="A14:D15"/>
    <mergeCell ref="A29:J29"/>
    <mergeCell ref="A24:B24"/>
    <mergeCell ref="C24:J24"/>
    <mergeCell ref="A25:B25"/>
    <mergeCell ref="C25:J25"/>
    <mergeCell ref="E14:G1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&amp;L066CB97A&amp;C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Veronika</cp:lastModifiedBy>
  <cp:lastPrinted>2016-08-11T14:01:13Z</cp:lastPrinted>
  <dcterms:created xsi:type="dcterms:W3CDTF">2015-09-09T11:49:13Z</dcterms:created>
  <dcterms:modified xsi:type="dcterms:W3CDTF">2016-08-11T14:02:15Z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Зведений- 2-А_10011_2.2016 1</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241041</vt:i4>
  </property>
  <property fmtid="{D5CDD505-2E9C-101B-9397-08002B2CF9AE}" pid="7" name="Тип звіту">
    <vt:lpwstr>Зведений- 2-А</vt:lpwstr>
  </property>
  <property fmtid="{D5CDD505-2E9C-101B-9397-08002B2CF9AE}" pid="8" name="К.Cума">
    <vt:lpwstr>066CB97A</vt:lpwstr>
  </property>
  <property fmtid="{D5CDD505-2E9C-101B-9397-08002B2CF9AE}" pid="9" name="Підрозділ">
    <vt:lpwstr>ТУ ДСА України в Кiровоградській областi</vt:lpwstr>
  </property>
  <property fmtid="{D5CDD505-2E9C-101B-9397-08002B2CF9AE}" pid="10" name="ПідрозділDBID">
    <vt:i4>0</vt:i4>
  </property>
  <property fmtid="{D5CDD505-2E9C-101B-9397-08002B2CF9AE}" pid="11" name="ПідрозділID">
    <vt:i4>168174</vt:i4>
  </property>
  <property fmtid="{D5CDD505-2E9C-101B-9397-08002B2CF9AE}" pid="12" name="Початок періоду">
    <vt:lpwstr>01.01.2016</vt:lpwstr>
  </property>
  <property fmtid="{D5CDD505-2E9C-101B-9397-08002B2CF9AE}" pid="13" name="Кінець періоду">
    <vt:lpwstr>30.06.2016</vt:lpwstr>
  </property>
  <property fmtid="{D5CDD505-2E9C-101B-9397-08002B2CF9AE}" pid="14" name="Період">
    <vt:lpwstr>перше півріччя 2016 року</vt:lpwstr>
  </property>
  <property fmtid="{D5CDD505-2E9C-101B-9397-08002B2CF9AE}" pid="15" name="К.Сума шаблону">
    <vt:lpwstr>695EB1CE</vt:lpwstr>
  </property>
  <property fmtid="{D5CDD505-2E9C-101B-9397-08002B2CF9AE}" pid="16" name="Версія БД">
    <vt:lpwstr>3.17.0.500</vt:lpwstr>
  </property>
</Properties>
</file>